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gnfs01v\183000建築課$\市有建物建設\基準等\市有施設建設基準\建築ハンドブック(H20改定版)\H22年度～\第6章業務委託\e 設計業務等委託様式【R4.3～】\"/>
    </mc:Choice>
  </mc:AlternateContent>
  <bookViews>
    <workbookView xWindow="480" yWindow="30" windowWidth="18180" windowHeight="9465" tabRatio="793" firstSheet="2" activeTab="5"/>
  </bookViews>
  <sheets>
    <sheet name="監理内訳書" sheetId="5" r:id="rId1"/>
    <sheet name="監理出来高調書" sheetId="1" r:id="rId2"/>
    <sheet name="【1項】部分引渡し請負代金額計算書" sheetId="15" r:id="rId3"/>
    <sheet name="【1項】指定部分に係る業務完了届 " sheetId="16" r:id="rId4"/>
    <sheet name="【1項】業務完了届" sheetId="17" r:id="rId5"/>
    <sheet name="【1項】(参考担当課決裁)　部分引渡し協議通知" sheetId="18" r:id="rId6"/>
    <sheet name="【2項】部分引渡し請負代金額計算書" sheetId="14" r:id="rId7"/>
    <sheet name="【2項】引渡部分に係る工事目的物引渡書" sheetId="13" r:id="rId8"/>
    <sheet name="【2項】 (参考担当課決裁)　部分引渡し協議通知" sheetId="11" r:id="rId9"/>
    <sheet name="Sheet1" sheetId="19" r:id="rId10"/>
  </sheets>
  <externalReferences>
    <externalReference r:id="rId11"/>
    <externalReference r:id="rId12"/>
  </externalReferences>
  <definedNames>
    <definedName name="Colins登録費">#REF!</definedName>
    <definedName name="_xlnm.Print_Area" localSheetId="5">'【1項】(参考担当課決裁)　部分引渡し協議通知'!$A$1:$U$108</definedName>
    <definedName name="_xlnm.Print_Area" localSheetId="3">'【1項】指定部分に係る業務完了届 '!$A$1:$AO$91</definedName>
    <definedName name="_xlnm.Print_Area" localSheetId="2">【1項】部分引渡し請負代金額計算書!$A$1:$O$52</definedName>
    <definedName name="_xlnm.Print_Area" localSheetId="8">'【2項】 (参考担当課決裁)　部分引渡し協議通知'!$A$1:$U$108</definedName>
    <definedName name="_xlnm.Print_Area" localSheetId="7">【2項】引渡部分に係る工事目的物引渡書!$A$1:$AO$91</definedName>
    <definedName name="_xlnm.Print_Area" localSheetId="6">【2項】部分引渡し請負代金額計算書!$A$1:$O$52</definedName>
    <definedName name="一般管理費１">#REF!</definedName>
    <definedName name="一般管理費２">#REF!</definedName>
    <definedName name="共通仮設費">#REF!</definedName>
    <definedName name="共通費１">#REF!</definedName>
    <definedName name="共通費２">#REF!</definedName>
    <definedName name="現場経費">#REF!</definedName>
    <definedName name="合計１">#REF!</definedName>
    <definedName name="合計２">#REF!</definedName>
    <definedName name="申請費計">#REF!</definedName>
    <definedName name="単位">[1]内訳!#REF!</definedName>
    <definedName name="単価">[1]内訳!#REF!</definedName>
    <definedName name="直接工事費">#REF!</definedName>
    <definedName name="摘要">[1]内訳!#REF!</definedName>
    <definedName name="番号">[2]名称!$B$3:$G$1400</definedName>
    <definedName name="備考">[1]内訳!#REF!</definedName>
    <definedName name="名称">#REF!</definedName>
  </definedNames>
  <calcPr calcId="152511"/>
</workbook>
</file>

<file path=xl/calcChain.xml><?xml version="1.0" encoding="utf-8"?>
<calcChain xmlns="http://schemas.openxmlformats.org/spreadsheetml/2006/main">
  <c r="A48" i="13" l="1"/>
  <c r="A48" i="16"/>
  <c r="M14" i="15"/>
  <c r="I22" i="15"/>
  <c r="M27" i="15"/>
  <c r="M22" i="15"/>
  <c r="G27" i="15"/>
  <c r="K27" i="15"/>
  <c r="I38" i="15"/>
  <c r="M38" i="15"/>
  <c r="N22" i="16"/>
  <c r="N68" i="16" s="1"/>
  <c r="N72" i="16"/>
  <c r="T49" i="16"/>
  <c r="Y58" i="16"/>
  <c r="Y60" i="16"/>
  <c r="Y62" i="16"/>
  <c r="AF62" i="16"/>
  <c r="A64" i="16"/>
  <c r="C68" i="16"/>
  <c r="C70" i="16"/>
  <c r="N70" i="16"/>
  <c r="C72" i="16"/>
  <c r="C74" i="16"/>
  <c r="A38" i="18"/>
  <c r="A39" i="18"/>
  <c r="F44" i="18"/>
  <c r="G46" i="18"/>
  <c r="F50" i="18"/>
  <c r="C92" i="18"/>
  <c r="F51" i="18"/>
  <c r="F52" i="18"/>
  <c r="N52" i="18"/>
  <c r="F53" i="18"/>
  <c r="D55" i="18"/>
  <c r="F55" i="18"/>
  <c r="H55" i="18"/>
  <c r="C56" i="18"/>
  <c r="C61" i="18"/>
  <c r="K27" i="14"/>
  <c r="C61" i="11"/>
  <c r="C56" i="11"/>
  <c r="F50" i="11"/>
  <c r="C92" i="11"/>
  <c r="G46" i="11"/>
  <c r="N46" i="11"/>
  <c r="A38" i="11"/>
  <c r="A39" i="11"/>
  <c r="G27" i="14"/>
  <c r="L32" i="11"/>
  <c r="L62" i="11"/>
  <c r="N22" i="13"/>
  <c r="N68" i="13"/>
  <c r="M14" i="14"/>
  <c r="I22" i="14"/>
  <c r="M27" i="14"/>
  <c r="I38" i="14"/>
  <c r="M43" i="14"/>
  <c r="C26" i="14"/>
  <c r="N72" i="13"/>
  <c r="C72" i="13"/>
  <c r="C70" i="13"/>
  <c r="C68" i="13"/>
  <c r="C74" i="13"/>
  <c r="F44" i="11"/>
  <c r="F51" i="11"/>
  <c r="F52" i="11"/>
  <c r="N52" i="11"/>
  <c r="F53" i="11"/>
  <c r="D55" i="11"/>
  <c r="F55" i="11"/>
  <c r="H55" i="11"/>
  <c r="T49" i="13"/>
  <c r="Y58" i="13"/>
  <c r="Y60" i="13"/>
  <c r="Y62" i="13"/>
  <c r="AF62" i="13"/>
  <c r="A64" i="13"/>
  <c r="N70" i="13"/>
  <c r="H41" i="1"/>
  <c r="H42" i="1"/>
  <c r="E44" i="1"/>
  <c r="H44" i="1"/>
  <c r="E43" i="1"/>
  <c r="H43" i="1"/>
  <c r="E40" i="1"/>
  <c r="H40" i="1"/>
  <c r="E13" i="1"/>
  <c r="E16" i="1"/>
  <c r="E19" i="1"/>
  <c r="E26" i="1"/>
  <c r="E28" i="1"/>
  <c r="P22" i="5"/>
  <c r="P28" i="5"/>
  <c r="P24" i="5"/>
  <c r="E46" i="1"/>
  <c r="M31" i="15"/>
  <c r="M43" i="15"/>
  <c r="C26" i="15"/>
  <c r="L32" i="18"/>
  <c r="L62" i="18"/>
  <c r="H46" i="1"/>
  <c r="G46" i="1"/>
  <c r="G13" i="1"/>
  <c r="E30" i="1"/>
  <c r="H13" i="1"/>
  <c r="H26" i="1"/>
  <c r="G19" i="1"/>
  <c r="H19" i="1"/>
  <c r="G16" i="1"/>
  <c r="H16" i="1"/>
  <c r="G26" i="1"/>
  <c r="H28" i="1"/>
  <c r="H30" i="1"/>
  <c r="G30" i="1"/>
</calcChain>
</file>

<file path=xl/sharedStrings.xml><?xml version="1.0" encoding="utf-8"?>
<sst xmlns="http://schemas.openxmlformats.org/spreadsheetml/2006/main" count="613" uniqueCount="260">
  <si>
    <t>所　属　年　度</t>
  </si>
  <si>
    <t>調査者</t>
  </si>
  <si>
    <t>調 査 年 月 日</t>
  </si>
  <si>
    <t>立合者</t>
  </si>
  <si>
    <t>種　　　別</t>
  </si>
  <si>
    <t>設　　　計　　　額</t>
  </si>
  <si>
    <t>数量</t>
  </si>
  <si>
    <t>歩合</t>
  </si>
  <si>
    <t>消費税</t>
  </si>
  <si>
    <t>円</t>
  </si>
  <si>
    <t>　　　　　　割合</t>
  </si>
  <si>
    <t>前払金額</t>
  </si>
  <si>
    <t>　　 ×    （</t>
  </si>
  <si>
    <t>）／100       ＝</t>
  </si>
  <si>
    <t>×</t>
  </si>
  <si>
    <t>÷</t>
  </si>
  <si>
    <t xml:space="preserve"> ＝</t>
  </si>
  <si>
    <t>（円）</t>
  </si>
  <si>
    <t>α</t>
  </si>
  <si>
    <t>―</t>
  </si>
  <si>
    <t>β</t>
  </si>
  <si>
    <t>出　　来　　高　　調　　書</t>
    <phoneticPr fontId="6"/>
  </si>
  <si>
    <t>建設部　建築課</t>
    <phoneticPr fontId="6"/>
  </si>
  <si>
    <t>単価</t>
    <phoneticPr fontId="6"/>
  </si>
  <si>
    <t>金　額　(円)</t>
    <phoneticPr fontId="6"/>
  </si>
  <si>
    <t>摘要</t>
    <phoneticPr fontId="6"/>
  </si>
  <si>
    <t>Ⅰ</t>
    <phoneticPr fontId="6"/>
  </si>
  <si>
    <t>平成</t>
    <rPh sb="0" eb="2">
      <t>ヘイセイ</t>
    </rPh>
    <phoneticPr fontId="14"/>
  </si>
  <si>
    <t>年</t>
    <rPh sb="0" eb="1">
      <t>ネン</t>
    </rPh>
    <phoneticPr fontId="14"/>
  </si>
  <si>
    <t>月</t>
    <rPh sb="0" eb="1">
      <t>ツキ</t>
    </rPh>
    <phoneticPr fontId="14"/>
  </si>
  <si>
    <t>日</t>
    <rPh sb="0" eb="1">
      <t>ヒ</t>
    </rPh>
    <phoneticPr fontId="14"/>
  </si>
  <si>
    <t>商号又は名称</t>
    <rPh sb="0" eb="2">
      <t>ショウゴウ</t>
    </rPh>
    <rPh sb="2" eb="3">
      <t>マタ</t>
    </rPh>
    <rPh sb="4" eb="6">
      <t>メイショウ</t>
    </rPh>
    <phoneticPr fontId="14"/>
  </si>
  <si>
    <t>代表者氏名</t>
    <rPh sb="0" eb="3">
      <t>ダイヒョウシャ</t>
    </rPh>
    <rPh sb="3" eb="5">
      <t>シメイ</t>
    </rPh>
    <phoneticPr fontId="14"/>
  </si>
  <si>
    <t>記</t>
    <rPh sb="0" eb="1">
      <t>キ</t>
    </rPh>
    <phoneticPr fontId="14"/>
  </si>
  <si>
    <t>1.</t>
    <phoneticPr fontId="14"/>
  </si>
  <si>
    <t>工事名</t>
    <rPh sb="0" eb="3">
      <t>コウジメイ</t>
    </rPh>
    <phoneticPr fontId="14"/>
  </si>
  <si>
    <t>工期</t>
    <rPh sb="0" eb="2">
      <t>コウキ</t>
    </rPh>
    <phoneticPr fontId="14"/>
  </si>
  <si>
    <t>主務</t>
    <rPh sb="0" eb="2">
      <t>シュム</t>
    </rPh>
    <phoneticPr fontId="14"/>
  </si>
  <si>
    <t>係</t>
    <rPh sb="0" eb="1">
      <t>カカリ</t>
    </rPh>
    <phoneticPr fontId="14"/>
  </si>
  <si>
    <t>課長</t>
    <rPh sb="0" eb="2">
      <t>カチョウ</t>
    </rPh>
    <phoneticPr fontId="14"/>
  </si>
  <si>
    <t>内　　訳　　書</t>
    <rPh sb="0" eb="1">
      <t>ウチ</t>
    </rPh>
    <rPh sb="3" eb="4">
      <t>ヤク</t>
    </rPh>
    <rPh sb="6" eb="7">
      <t>ショ</t>
    </rPh>
    <phoneticPr fontId="14"/>
  </si>
  <si>
    <t>名称</t>
    <rPh sb="0" eb="2">
      <t>メイショウ</t>
    </rPh>
    <phoneticPr fontId="14"/>
  </si>
  <si>
    <t>数量</t>
    <rPh sb="0" eb="2">
      <t>スウリョウ</t>
    </rPh>
    <phoneticPr fontId="14"/>
  </si>
  <si>
    <t>単位</t>
    <rPh sb="0" eb="2">
      <t>タンイ</t>
    </rPh>
    <phoneticPr fontId="14"/>
  </si>
  <si>
    <t>金額</t>
    <rPh sb="0" eb="2">
      <t>キンガク</t>
    </rPh>
    <phoneticPr fontId="14"/>
  </si>
  <si>
    <t>備考</t>
    <rPh sb="0" eb="2">
      <t>ビコウ</t>
    </rPh>
    <phoneticPr fontId="14"/>
  </si>
  <si>
    <t>直接人件費</t>
    <rPh sb="0" eb="2">
      <t>チョクセツ</t>
    </rPh>
    <rPh sb="2" eb="5">
      <t>ジンケンヒ</t>
    </rPh>
    <phoneticPr fontId="14"/>
  </si>
  <si>
    <t>式</t>
    <rPh sb="0" eb="1">
      <t>シキ</t>
    </rPh>
    <phoneticPr fontId="14"/>
  </si>
  <si>
    <t>諸経費</t>
    <rPh sb="0" eb="3">
      <t>ショケイヒ</t>
    </rPh>
    <phoneticPr fontId="14"/>
  </si>
  <si>
    <t>技術料等経費</t>
    <rPh sb="0" eb="3">
      <t>ギジュツリョウ</t>
    </rPh>
    <rPh sb="3" eb="4">
      <t>ナド</t>
    </rPh>
    <rPh sb="4" eb="6">
      <t>ケイヒ</t>
    </rPh>
    <phoneticPr fontId="14"/>
  </si>
  <si>
    <t>合計</t>
    <rPh sb="0" eb="2">
      <t>ゴウケイ</t>
    </rPh>
    <phoneticPr fontId="14"/>
  </si>
  <si>
    <t>消費税相当額</t>
    <rPh sb="0" eb="3">
      <t>ショウヒゼイ</t>
    </rPh>
    <rPh sb="3" eb="5">
      <t>ソウトウ</t>
    </rPh>
    <rPh sb="5" eb="6">
      <t>ガク</t>
    </rPh>
    <phoneticPr fontId="14"/>
  </si>
  <si>
    <t>工事監理業務委託設計書</t>
  </si>
  <si>
    <t/>
  </si>
  <si>
    <t>業務委託料</t>
  </si>
  <si>
    <t>出　　　来　　　高</t>
  </si>
  <si>
    <t>直接人件費</t>
    <rPh sb="2" eb="5">
      <t>ジンケンヒ</t>
    </rPh>
    <phoneticPr fontId="6"/>
  </si>
  <si>
    <t>Ⅱ</t>
    <phoneticPr fontId="6"/>
  </si>
  <si>
    <t>諸経費</t>
    <rPh sb="0" eb="3">
      <t>ショケイヒ</t>
    </rPh>
    <phoneticPr fontId="6"/>
  </si>
  <si>
    <t>Ⅲ</t>
    <phoneticPr fontId="6"/>
  </si>
  <si>
    <t>技術料等経費</t>
    <phoneticPr fontId="6"/>
  </si>
  <si>
    <t>第2回</t>
  </si>
  <si>
    <t>第3回</t>
  </si>
  <si>
    <t>出来高の内訳</t>
    <rPh sb="0" eb="3">
      <t>デキダカ</t>
    </rPh>
    <rPh sb="4" eb="6">
      <t>ウチワケ</t>
    </rPh>
    <phoneticPr fontId="6"/>
  </si>
  <si>
    <t>櫻ヶ岡中学校北校舎杭地業工事</t>
    <rPh sb="0" eb="6">
      <t>サクラ</t>
    </rPh>
    <phoneticPr fontId="6"/>
  </si>
  <si>
    <t>櫻ヶ岡中学校屋内運動場杭地業工事</t>
    <rPh sb="6" eb="8">
      <t>オクナイ</t>
    </rPh>
    <rPh sb="8" eb="10">
      <t>ウンドウ</t>
    </rPh>
    <rPh sb="10" eb="11">
      <t>ジョウ</t>
    </rPh>
    <rPh sb="11" eb="12">
      <t>クイ</t>
    </rPh>
    <rPh sb="12" eb="14">
      <t>ジギョウ</t>
    </rPh>
    <rPh sb="14" eb="16">
      <t>コウジ</t>
    </rPh>
    <phoneticPr fontId="6"/>
  </si>
  <si>
    <t>櫻ヶ岡中学校電気設備工事</t>
    <rPh sb="6" eb="8">
      <t>デンキ</t>
    </rPh>
    <rPh sb="8" eb="10">
      <t>セツビ</t>
    </rPh>
    <rPh sb="10" eb="12">
      <t>コウジ</t>
    </rPh>
    <phoneticPr fontId="6"/>
  </si>
  <si>
    <t>櫻ヶ岡中学校機械設備工事</t>
    <rPh sb="6" eb="8">
      <t>キカイ</t>
    </rPh>
    <rPh sb="8" eb="10">
      <t>セツビ</t>
    </rPh>
    <rPh sb="10" eb="12">
      <t>コウジ</t>
    </rPh>
    <phoneticPr fontId="6"/>
  </si>
  <si>
    <t>櫻ヶ岡中学校建築主体工事</t>
    <rPh sb="6" eb="8">
      <t>ケンチク</t>
    </rPh>
    <rPh sb="8" eb="10">
      <t>シュタイ</t>
    </rPh>
    <rPh sb="10" eb="12">
      <t>コウジ</t>
    </rPh>
    <phoneticPr fontId="6"/>
  </si>
  <si>
    <t>式</t>
    <rPh sb="0" eb="1">
      <t>シキ</t>
    </rPh>
    <phoneticPr fontId="6"/>
  </si>
  <si>
    <t>合計</t>
    <rPh sb="0" eb="1">
      <t>ゴウ</t>
    </rPh>
    <rPh sb="1" eb="2">
      <t>ケイ</t>
    </rPh>
    <phoneticPr fontId="6"/>
  </si>
  <si>
    <t>様</t>
    <rPh sb="0" eb="1">
      <t>サマ</t>
    </rPh>
    <phoneticPr fontId="14"/>
  </si>
  <si>
    <t>受注者</t>
    <rPh sb="0" eb="2">
      <t>ジュチュウ</t>
    </rPh>
    <rPh sb="2" eb="3">
      <t>シャ</t>
    </rPh>
    <phoneticPr fontId="14"/>
  </si>
  <si>
    <t>6.</t>
  </si>
  <si>
    <t>係長</t>
    <rPh sb="0" eb="2">
      <t>カカリチョウ</t>
    </rPh>
    <phoneticPr fontId="14"/>
  </si>
  <si>
    <t>課長補佐</t>
    <rPh sb="0" eb="2">
      <t>カチョウ</t>
    </rPh>
    <rPh sb="2" eb="4">
      <t>ホサ</t>
    </rPh>
    <phoneticPr fontId="14"/>
  </si>
  <si>
    <t>部主幹</t>
    <rPh sb="0" eb="1">
      <t>ブ</t>
    </rPh>
    <rPh sb="1" eb="3">
      <t>シュカン</t>
    </rPh>
    <phoneticPr fontId="14"/>
  </si>
  <si>
    <t>月</t>
    <rPh sb="0" eb="1">
      <t>ガツ</t>
    </rPh>
    <phoneticPr fontId="14"/>
  </si>
  <si>
    <t>日</t>
    <rPh sb="0" eb="1">
      <t>ニチ</t>
    </rPh>
    <phoneticPr fontId="14"/>
  </si>
  <si>
    <t>このことについて、次のとおり通知してよろしいか。</t>
    <rPh sb="9" eb="10">
      <t>ツギ</t>
    </rPh>
    <rPh sb="14" eb="16">
      <t>ツウチ</t>
    </rPh>
    <phoneticPr fontId="14"/>
  </si>
  <si>
    <t>請負者</t>
    <rPh sb="0" eb="3">
      <t>ウケオイシャ</t>
    </rPh>
    <phoneticPr fontId="14"/>
  </si>
  <si>
    <t>称号または名称</t>
    <rPh sb="0" eb="2">
      <t>ショウゴウ</t>
    </rPh>
    <rPh sb="5" eb="7">
      <t>メイショウ</t>
    </rPh>
    <phoneticPr fontId="14"/>
  </si>
  <si>
    <t>長野市長</t>
    <rPh sb="0" eb="2">
      <t>ナガノ</t>
    </rPh>
    <rPh sb="2" eb="4">
      <t>シチョウ</t>
    </rPh>
    <phoneticPr fontId="14"/>
  </si>
  <si>
    <t>鷲澤　正一</t>
    <rPh sb="0" eb="2">
      <t>ワシザワ</t>
    </rPh>
    <rPh sb="3" eb="5">
      <t>ショウイチ</t>
    </rPh>
    <phoneticPr fontId="14"/>
  </si>
  <si>
    <t>工事箇所</t>
    <rPh sb="0" eb="2">
      <t>コウジ</t>
    </rPh>
    <rPh sb="2" eb="4">
      <t>カショ</t>
    </rPh>
    <phoneticPr fontId="14"/>
  </si>
  <si>
    <t>～</t>
    <phoneticPr fontId="14"/>
  </si>
  <si>
    <t>契約金額</t>
    <rPh sb="0" eb="2">
      <t>ケイヤク</t>
    </rPh>
    <rPh sb="2" eb="4">
      <t>キンガク</t>
    </rPh>
    <phoneticPr fontId="14"/>
  </si>
  <si>
    <t>円</t>
    <rPh sb="0" eb="1">
      <t>エン</t>
    </rPh>
    <phoneticPr fontId="14"/>
  </si>
  <si>
    <t>第</t>
    <rPh sb="0" eb="1">
      <t>ダイ</t>
    </rPh>
    <phoneticPr fontId="14"/>
  </si>
  <si>
    <t>号</t>
    <rPh sb="0" eb="1">
      <t>ゴウ</t>
    </rPh>
    <phoneticPr fontId="14"/>
  </si>
  <si>
    <t>鷲澤　正一様</t>
    <rPh sb="0" eb="2">
      <t>ワシザワ</t>
    </rPh>
    <rPh sb="3" eb="5">
      <t>ショウイチ</t>
    </rPh>
    <rPh sb="5" eb="6">
      <t>サマ</t>
    </rPh>
    <phoneticPr fontId="14"/>
  </si>
  <si>
    <t>商号または名称</t>
    <rPh sb="0" eb="2">
      <t>ショウゴウ</t>
    </rPh>
    <rPh sb="5" eb="7">
      <t>メイショウ</t>
    </rPh>
    <phoneticPr fontId="14"/>
  </si>
  <si>
    <t>同意書　　</t>
    <rPh sb="0" eb="3">
      <t>ドウイショ</t>
    </rPh>
    <phoneticPr fontId="14"/>
  </si>
  <si>
    <t>日付</t>
    <rPh sb="0" eb="1">
      <t>ヒ</t>
    </rPh>
    <rPh sb="1" eb="2">
      <t>ツ</t>
    </rPh>
    <phoneticPr fontId="14"/>
  </si>
  <si>
    <t>号で通知のありました</t>
    <rPh sb="0" eb="1">
      <t>ゴウ</t>
    </rPh>
    <rPh sb="2" eb="4">
      <t>ツウチ</t>
    </rPh>
    <phoneticPr fontId="14"/>
  </si>
  <si>
    <t>同意いたします。</t>
    <phoneticPr fontId="14"/>
  </si>
  <si>
    <t>平 成</t>
    <rPh sb="0" eb="1">
      <t>ヒラ</t>
    </rPh>
    <rPh sb="2" eb="3">
      <t>シゲル</t>
    </rPh>
    <phoneticPr fontId="14"/>
  </si>
  <si>
    <t>長 野 市 長</t>
    <rPh sb="0" eb="1">
      <t>チョウ</t>
    </rPh>
    <rPh sb="2" eb="3">
      <t>ノ</t>
    </rPh>
    <rPh sb="4" eb="5">
      <t>シ</t>
    </rPh>
    <rPh sb="6" eb="7">
      <t>チョウ</t>
    </rPh>
    <phoneticPr fontId="14"/>
  </si>
  <si>
    <t>住　　　所</t>
    <rPh sb="0" eb="1">
      <t>ジュウ</t>
    </rPh>
    <rPh sb="4" eb="5">
      <t>ショ</t>
    </rPh>
    <phoneticPr fontId="14"/>
  </si>
  <si>
    <t>2.</t>
    <phoneticPr fontId="14"/>
  </si>
  <si>
    <t>3.</t>
    <phoneticPr fontId="14"/>
  </si>
  <si>
    <t>4.</t>
    <phoneticPr fontId="14"/>
  </si>
  <si>
    <t>5.</t>
    <phoneticPr fontId="14"/>
  </si>
  <si>
    <t>かし担保期間</t>
    <rPh sb="2" eb="4">
      <t>タンポ</t>
    </rPh>
    <rPh sb="4" eb="6">
      <t>キカン</t>
    </rPh>
    <phoneticPr fontId="14"/>
  </si>
  <si>
    <t>月間</t>
    <rPh sb="0" eb="2">
      <t>ゲッカン</t>
    </rPh>
    <phoneticPr fontId="14"/>
  </si>
  <si>
    <t>引渡年月日</t>
    <rPh sb="0" eb="2">
      <t>ヒキワタシ</t>
    </rPh>
    <rPh sb="2" eb="5">
      <t>ネンガッピ</t>
    </rPh>
    <phoneticPr fontId="14"/>
  </si>
  <si>
    <t xml:space="preserve">  係　長</t>
    <rPh sb="2" eb="3">
      <t>カカリ</t>
    </rPh>
    <rPh sb="4" eb="5">
      <t>チョウ</t>
    </rPh>
    <phoneticPr fontId="14"/>
  </si>
  <si>
    <t xml:space="preserve">  補　佐</t>
    <rPh sb="2" eb="3">
      <t>タスク</t>
    </rPh>
    <rPh sb="4" eb="5">
      <t>サ</t>
    </rPh>
    <phoneticPr fontId="14"/>
  </si>
  <si>
    <t>　主　幹</t>
    <rPh sb="1" eb="2">
      <t>シュ</t>
    </rPh>
    <rPh sb="3" eb="4">
      <t>ミキ</t>
    </rPh>
    <phoneticPr fontId="14"/>
  </si>
  <si>
    <t xml:space="preserve">  課　長</t>
    <rPh sb="2" eb="3">
      <t>カ</t>
    </rPh>
    <rPh sb="4" eb="5">
      <t>チョウ</t>
    </rPh>
    <phoneticPr fontId="14"/>
  </si>
  <si>
    <t xml:space="preserve"> 次　長</t>
    <rPh sb="1" eb="2">
      <t>ツギ</t>
    </rPh>
    <rPh sb="3" eb="4">
      <t>チョウ</t>
    </rPh>
    <phoneticPr fontId="14"/>
  </si>
  <si>
    <t xml:space="preserve"> 部　長</t>
    <rPh sb="1" eb="2">
      <t>ブ</t>
    </rPh>
    <rPh sb="3" eb="4">
      <t>チョウ</t>
    </rPh>
    <phoneticPr fontId="14"/>
  </si>
  <si>
    <t>上記のとおり引き取りましたので報告いたします。</t>
    <rPh sb="0" eb="2">
      <t>ジョウキ</t>
    </rPh>
    <rPh sb="6" eb="7">
      <t>ヒ</t>
    </rPh>
    <rPh sb="8" eb="9">
      <t>ト</t>
    </rPh>
    <rPh sb="15" eb="17">
      <t>ホウコク</t>
    </rPh>
    <phoneticPr fontId="14"/>
  </si>
  <si>
    <t>　平 成</t>
    <rPh sb="1" eb="2">
      <t>ヒラ</t>
    </rPh>
    <rPh sb="3" eb="4">
      <t>シゲル</t>
    </rPh>
    <phoneticPr fontId="14"/>
  </si>
  <si>
    <t>引受者職氏名</t>
    <rPh sb="0" eb="2">
      <t>ヒキウケ</t>
    </rPh>
    <rPh sb="2" eb="3">
      <t>シャ</t>
    </rPh>
    <rPh sb="3" eb="6">
      <t>ショクシメイ</t>
    </rPh>
    <phoneticPr fontId="14"/>
  </si>
  <si>
    <t>4.</t>
    <phoneticPr fontId="14"/>
  </si>
  <si>
    <t>上記のとおり引き受けいたしました。</t>
    <rPh sb="0" eb="2">
      <t>ジョウキ</t>
    </rPh>
    <rPh sb="6" eb="7">
      <t>ヒ</t>
    </rPh>
    <rPh sb="8" eb="9">
      <t>ウ</t>
    </rPh>
    <phoneticPr fontId="14"/>
  </si>
  <si>
    <t>（担当</t>
    <rPh sb="1" eb="3">
      <t>タントウ</t>
    </rPh>
    <phoneticPr fontId="14"/>
  </si>
  <si>
    <t>）</t>
    <phoneticPr fontId="14"/>
  </si>
  <si>
    <t>引渡部分に係る成果物引渡書</t>
    <rPh sb="0" eb="2">
      <t>ヒキワタシ</t>
    </rPh>
    <rPh sb="2" eb="4">
      <t>ブブン</t>
    </rPh>
    <rPh sb="5" eb="6">
      <t>カカワ</t>
    </rPh>
    <rPh sb="7" eb="10">
      <t>セイカブツ</t>
    </rPh>
    <rPh sb="10" eb="12">
      <t>ヒキワタシ</t>
    </rPh>
    <rPh sb="12" eb="13">
      <t>ショ</t>
    </rPh>
    <phoneticPr fontId="14"/>
  </si>
  <si>
    <t>下記、引渡部分に係る業務が検査に合格しましたので引渡しいたします。</t>
    <rPh sb="0" eb="2">
      <t>カキ</t>
    </rPh>
    <rPh sb="3" eb="5">
      <t>ヒキワタシ</t>
    </rPh>
    <rPh sb="5" eb="7">
      <t>ブブン</t>
    </rPh>
    <rPh sb="8" eb="9">
      <t>カカ</t>
    </rPh>
    <rPh sb="10" eb="12">
      <t>ギョウム</t>
    </rPh>
    <rPh sb="13" eb="15">
      <t>ケンサ</t>
    </rPh>
    <rPh sb="16" eb="18">
      <t>ゴウカク</t>
    </rPh>
    <rPh sb="24" eb="25">
      <t>ヒ</t>
    </rPh>
    <rPh sb="25" eb="26">
      <t>ワタ</t>
    </rPh>
    <phoneticPr fontId="14"/>
  </si>
  <si>
    <t>履行場所</t>
    <phoneticPr fontId="14"/>
  </si>
  <si>
    <t>受注者</t>
    <phoneticPr fontId="14"/>
  </si>
  <si>
    <t>前 払 金 額</t>
    <phoneticPr fontId="8"/>
  </si>
  <si>
    <t>前払金額</t>
    <phoneticPr fontId="8"/>
  </si>
  <si>
    <t>×(</t>
    <phoneticPr fontId="8"/>
  </si>
  <si>
    <t>－</t>
    <phoneticPr fontId="8"/>
  </si>
  <si>
    <t>/</t>
    <phoneticPr fontId="8"/>
  </si>
  <si>
    <t>)</t>
    <phoneticPr fontId="8"/>
  </si>
  <si>
    <t>当該会計年度の
支払限度額　　</t>
    <phoneticPr fontId="8"/>
  </si>
  <si>
    <t>当該年度の支払
限度額の執行残額</t>
    <phoneticPr fontId="8"/>
  </si>
  <si>
    <t>引渡部分に係る業務</t>
    <phoneticPr fontId="14"/>
  </si>
  <si>
    <t>引渡部分に係る業務完了検査日</t>
    <rPh sb="0" eb="2">
      <t>ヒキワタシ</t>
    </rPh>
    <rPh sb="2" eb="4">
      <t>ブブン</t>
    </rPh>
    <rPh sb="5" eb="6">
      <t>カカ</t>
    </rPh>
    <rPh sb="7" eb="9">
      <t>ギョウム</t>
    </rPh>
    <rPh sb="9" eb="11">
      <t>カンリョウ</t>
    </rPh>
    <rPh sb="11" eb="14">
      <t>ケンサビ</t>
    </rPh>
    <phoneticPr fontId="14"/>
  </si>
  <si>
    <t>業務委託料</t>
    <rPh sb="0" eb="2">
      <t>ギョウム</t>
    </rPh>
    <rPh sb="2" eb="5">
      <t>イタクリョウ</t>
    </rPh>
    <phoneticPr fontId="8"/>
  </si>
  <si>
    <t>委託業務の名称</t>
    <rPh sb="0" eb="2">
      <t>イタク</t>
    </rPh>
    <rPh sb="2" eb="4">
      <t>ギョウム</t>
    </rPh>
    <rPh sb="5" eb="7">
      <t>メイショウ</t>
    </rPh>
    <phoneticPr fontId="8"/>
  </si>
  <si>
    <t>(業務委託料×20%)</t>
    <phoneticPr fontId="8"/>
  </si>
  <si>
    <t>業務委託料</t>
    <phoneticPr fontId="8"/>
  </si>
  <si>
    <t>引渡部分に相応する
業務委託料</t>
    <rPh sb="0" eb="2">
      <t>ヒキワタシ</t>
    </rPh>
    <rPh sb="2" eb="4">
      <t>ブブン</t>
    </rPh>
    <rPh sb="5" eb="7">
      <t>ソウオウ</t>
    </rPh>
    <rPh sb="10" eb="12">
      <t>ギョウム</t>
    </rPh>
    <rPh sb="12" eb="15">
      <t>イタクリョウ</t>
    </rPh>
    <phoneticPr fontId="8"/>
  </si>
  <si>
    <t>引渡部分に係る
業務委託設計金額</t>
    <rPh sb="2" eb="4">
      <t>ブブン</t>
    </rPh>
    <rPh sb="5" eb="6">
      <t>カカ</t>
    </rPh>
    <rPh sb="8" eb="10">
      <t>ギョウム</t>
    </rPh>
    <rPh sb="10" eb="12">
      <t>イタク</t>
    </rPh>
    <phoneticPr fontId="8"/>
  </si>
  <si>
    <t>業務委託設計金額</t>
    <phoneticPr fontId="8"/>
  </si>
  <si>
    <t>当該会計年度の
部分引渡しに係る業務
委託料の支払済額</t>
    <rPh sb="23" eb="25">
      <t>シハラ</t>
    </rPh>
    <phoneticPr fontId="8"/>
  </si>
  <si>
    <t>第1回</t>
    <phoneticPr fontId="8"/>
  </si>
  <si>
    <t>部分引渡しに係る業務
委託料の支払済額</t>
    <phoneticPr fontId="8"/>
  </si>
  <si>
    <t>　※ 今回の支払額（α≧β→β,α＜β→α）</t>
    <rPh sb="3" eb="5">
      <t>コンカイ</t>
    </rPh>
    <rPh sb="6" eb="8">
      <t>シハラ</t>
    </rPh>
    <phoneticPr fontId="8"/>
  </si>
  <si>
    <t>今回の支払額</t>
    <rPh sb="0" eb="2">
      <t>コンカイ</t>
    </rPh>
    <rPh sb="3" eb="5">
      <t>シハライ</t>
    </rPh>
    <phoneticPr fontId="8"/>
  </si>
  <si>
    <t>前払金額</t>
    <phoneticPr fontId="8"/>
  </si>
  <si>
    <t>長野市大字高田</t>
    <rPh sb="0" eb="3">
      <t>ナガノシ</t>
    </rPh>
    <rPh sb="3" eb="5">
      <t>オオアザ</t>
    </rPh>
    <rPh sb="5" eb="7">
      <t>タカダ</t>
    </rPh>
    <phoneticPr fontId="14"/>
  </si>
  <si>
    <t>委託業務の名称</t>
    <rPh sb="0" eb="2">
      <t>イタク</t>
    </rPh>
    <rPh sb="2" eb="4">
      <t>ギョウム</t>
    </rPh>
    <rPh sb="5" eb="7">
      <t>メイショウ</t>
    </rPh>
    <phoneticPr fontId="14"/>
  </si>
  <si>
    <t>委託業務の名称</t>
    <phoneticPr fontId="6"/>
  </si>
  <si>
    <t>履行場所</t>
    <rPh sb="0" eb="2">
      <t>リコウ</t>
    </rPh>
    <rPh sb="2" eb="4">
      <t>バショ</t>
    </rPh>
    <phoneticPr fontId="6"/>
  </si>
  <si>
    <t>櫻ヶ岡中学校北校舎他改築工事監理委託</t>
    <phoneticPr fontId="14"/>
  </si>
  <si>
    <t>業務委託契約第37条第3項に基づく協議通知について</t>
    <rPh sb="0" eb="2">
      <t>ギョウム</t>
    </rPh>
    <rPh sb="2" eb="4">
      <t>イタク</t>
    </rPh>
    <rPh sb="4" eb="6">
      <t>ケイヤク</t>
    </rPh>
    <rPh sb="6" eb="7">
      <t>ダイ</t>
    </rPh>
    <rPh sb="9" eb="10">
      <t>ジョウ</t>
    </rPh>
    <rPh sb="10" eb="11">
      <t>ダイ</t>
    </rPh>
    <rPh sb="12" eb="13">
      <t>コウ</t>
    </rPh>
    <rPh sb="14" eb="15">
      <t>モト</t>
    </rPh>
    <rPh sb="17" eb="18">
      <t>キョウ</t>
    </rPh>
    <rPh sb="18" eb="19">
      <t>ギ</t>
    </rPh>
    <rPh sb="19" eb="21">
      <t>ツウチ</t>
    </rPh>
    <phoneticPr fontId="14"/>
  </si>
  <si>
    <t>受注者</t>
    <rPh sb="0" eb="3">
      <t>ジュチュウシャ</t>
    </rPh>
    <phoneticPr fontId="14"/>
  </si>
  <si>
    <t>株式会社　アイエーディー建築事務所</t>
    <rPh sb="0" eb="4">
      <t>カブシキガイシャ</t>
    </rPh>
    <rPh sb="12" eb="14">
      <t>ケンチク</t>
    </rPh>
    <rPh sb="14" eb="16">
      <t>ジム</t>
    </rPh>
    <rPh sb="16" eb="17">
      <t>ショ</t>
    </rPh>
    <phoneticPr fontId="14"/>
  </si>
  <si>
    <t>代表取締役　田　村　正　治</t>
    <rPh sb="6" eb="7">
      <t>タ</t>
    </rPh>
    <rPh sb="8" eb="9">
      <t>ムラ</t>
    </rPh>
    <rPh sb="10" eb="11">
      <t>セイ</t>
    </rPh>
    <rPh sb="12" eb="13">
      <t>オサム</t>
    </rPh>
    <phoneticPr fontId="14"/>
  </si>
  <si>
    <t>委託業務
の名称</t>
    <rPh sb="0" eb="2">
      <t>イタク</t>
    </rPh>
    <rPh sb="2" eb="4">
      <t>ギョウム</t>
    </rPh>
    <rPh sb="6" eb="8">
      <t>メイショウ</t>
    </rPh>
    <phoneticPr fontId="14"/>
  </si>
  <si>
    <t>履行場所</t>
    <rPh sb="0" eb="2">
      <t>リコウ</t>
    </rPh>
    <rPh sb="2" eb="4">
      <t>バショ</t>
    </rPh>
    <phoneticPr fontId="14"/>
  </si>
  <si>
    <t>履行期間</t>
    <rPh sb="0" eb="2">
      <t>リコウ</t>
    </rPh>
    <rPh sb="2" eb="4">
      <t>キカン</t>
    </rPh>
    <phoneticPr fontId="14"/>
  </si>
  <si>
    <t>業務委託契約第37条第3項に基づき、下記について協議をしたいので通知します。</t>
    <rPh sb="18" eb="20">
      <t>カキ</t>
    </rPh>
    <rPh sb="32" eb="34">
      <t>ツウチ</t>
    </rPh>
    <phoneticPr fontId="14"/>
  </si>
  <si>
    <t>業務委託契約第37条第3項第二号中
「引渡部分に相応する業務委託料」</t>
    <rPh sb="13" eb="14">
      <t>ダイ</t>
    </rPh>
    <rPh sb="14" eb="16">
      <t>ニゴウ</t>
    </rPh>
    <rPh sb="16" eb="17">
      <t>チュウ</t>
    </rPh>
    <phoneticPr fontId="14"/>
  </si>
  <si>
    <t>付で契約の締結をした業務委託契約について、</t>
    <rPh sb="0" eb="1">
      <t>ツ</t>
    </rPh>
    <rPh sb="2" eb="4">
      <t>ケイヤク</t>
    </rPh>
    <rPh sb="5" eb="7">
      <t>テイケツ</t>
    </rPh>
    <rPh sb="10" eb="12">
      <t>ギョウム</t>
    </rPh>
    <rPh sb="12" eb="14">
      <t>イタク</t>
    </rPh>
    <rPh sb="14" eb="16">
      <t>ケイヤク</t>
    </rPh>
    <phoneticPr fontId="14"/>
  </si>
  <si>
    <t>業務委託契約第37条第3項第二号中</t>
    <phoneticPr fontId="14"/>
  </si>
  <si>
    <t>「引渡部分に相応する業務委託料」について、異議がございませんので</t>
    <phoneticPr fontId="14"/>
  </si>
  <si>
    <t>業務委託契約第37条
第2項に基づく
部分引渡しに係る
業務委託料</t>
    <rPh sb="28" eb="30">
      <t>ギョウム</t>
    </rPh>
    <rPh sb="30" eb="33">
      <t>イタクリョウ</t>
    </rPh>
    <phoneticPr fontId="8"/>
  </si>
  <si>
    <t>業務委託契約第37条第2項に基づく部分引渡しに係る業務委託料計算書</t>
    <rPh sb="0" eb="2">
      <t>ギョウム</t>
    </rPh>
    <rPh sb="2" eb="4">
      <t>イタク</t>
    </rPh>
    <rPh sb="4" eb="6">
      <t>ケイヤク</t>
    </rPh>
    <rPh sb="6" eb="7">
      <t>ダイ</t>
    </rPh>
    <rPh sb="9" eb="10">
      <t>ジョウ</t>
    </rPh>
    <rPh sb="10" eb="11">
      <t>ダイ</t>
    </rPh>
    <rPh sb="12" eb="13">
      <t>コウ</t>
    </rPh>
    <rPh sb="14" eb="15">
      <t>モト</t>
    </rPh>
    <rPh sb="17" eb="19">
      <t>ブブン</t>
    </rPh>
    <rPh sb="19" eb="21">
      <t>ヒキワタ</t>
    </rPh>
    <rPh sb="23" eb="24">
      <t>カカ</t>
    </rPh>
    <rPh sb="25" eb="27">
      <t>ギョウム</t>
    </rPh>
    <rPh sb="27" eb="30">
      <t>イタクリョウ</t>
    </rPh>
    <rPh sb="30" eb="33">
      <t>ケイサンショ</t>
    </rPh>
    <phoneticPr fontId="8"/>
  </si>
  <si>
    <t>杭地業工事、屋内運動場改築工事部分の工事監理</t>
    <rPh sb="0" eb="1">
      <t>クイ</t>
    </rPh>
    <rPh sb="1" eb="2">
      <t>チ</t>
    </rPh>
    <rPh sb="2" eb="3">
      <t>ギョウ</t>
    </rPh>
    <rPh sb="3" eb="5">
      <t>コウジ</t>
    </rPh>
    <rPh sb="6" eb="8">
      <t>オクナイ</t>
    </rPh>
    <rPh sb="8" eb="11">
      <t>ウンドウジョウ</t>
    </rPh>
    <rPh sb="11" eb="13">
      <t>カイチク</t>
    </rPh>
    <rPh sb="13" eb="15">
      <t>コウジ</t>
    </rPh>
    <rPh sb="15" eb="17">
      <t>ブブン</t>
    </rPh>
    <rPh sb="18" eb="20">
      <t>コウジ</t>
    </rPh>
    <rPh sb="20" eb="22">
      <t>カンリ</t>
    </rPh>
    <phoneticPr fontId="14"/>
  </si>
  <si>
    <t>合計</t>
    <rPh sb="0" eb="2">
      <t>ゴウケイ</t>
    </rPh>
    <phoneticPr fontId="6"/>
  </si>
  <si>
    <t>業務委託料</t>
    <rPh sb="0" eb="2">
      <t>ギョウム</t>
    </rPh>
    <rPh sb="2" eb="5">
      <t>イタクリョウ</t>
    </rPh>
    <phoneticPr fontId="6"/>
  </si>
  <si>
    <t>業務委託</t>
    <rPh sb="0" eb="2">
      <t>ギョウム</t>
    </rPh>
    <rPh sb="2" eb="4">
      <t>イタク</t>
    </rPh>
    <phoneticPr fontId="8"/>
  </si>
  <si>
    <t>←事業課決裁用紙(参考)。様式は担当課の方針により起案用紙でもOK</t>
    <rPh sb="1" eb="3">
      <t>ジギョウ</t>
    </rPh>
    <rPh sb="3" eb="4">
      <t>カ</t>
    </rPh>
    <rPh sb="4" eb="6">
      <t>ケッサイ</t>
    </rPh>
    <rPh sb="6" eb="8">
      <t>ヨウシ</t>
    </rPh>
    <rPh sb="9" eb="11">
      <t>サンコウ</t>
    </rPh>
    <rPh sb="13" eb="15">
      <t>ヨウシキ</t>
    </rPh>
    <rPh sb="16" eb="19">
      <t>タントウカ</t>
    </rPh>
    <rPh sb="20" eb="22">
      <t>ホウシン</t>
    </rPh>
    <rPh sb="25" eb="27">
      <t>キアン</t>
    </rPh>
    <rPh sb="27" eb="29">
      <t>ヨウシ</t>
    </rPh>
    <phoneticPr fontId="14"/>
  </si>
  <si>
    <t>業務委託契約第37条第1項に基づく部分引渡しに係る業務委託料計算書</t>
    <rPh sb="0" eb="2">
      <t>ギョウム</t>
    </rPh>
    <rPh sb="2" eb="4">
      <t>イタク</t>
    </rPh>
    <rPh sb="4" eb="6">
      <t>ケイヤク</t>
    </rPh>
    <rPh sb="6" eb="7">
      <t>ダイ</t>
    </rPh>
    <rPh sb="9" eb="10">
      <t>ジョウ</t>
    </rPh>
    <rPh sb="10" eb="11">
      <t>ダイ</t>
    </rPh>
    <rPh sb="12" eb="13">
      <t>コウ</t>
    </rPh>
    <rPh sb="14" eb="15">
      <t>モト</t>
    </rPh>
    <rPh sb="17" eb="19">
      <t>ブブン</t>
    </rPh>
    <rPh sb="19" eb="21">
      <t>ヒキワタ</t>
    </rPh>
    <rPh sb="23" eb="24">
      <t>カカ</t>
    </rPh>
    <rPh sb="25" eb="27">
      <t>ギョウム</t>
    </rPh>
    <rPh sb="27" eb="30">
      <t>イタクリョウ</t>
    </rPh>
    <rPh sb="30" eb="33">
      <t>ケイサンショ</t>
    </rPh>
    <phoneticPr fontId="8"/>
  </si>
  <si>
    <t>前 払 金 額</t>
    <phoneticPr fontId="8"/>
  </si>
  <si>
    <t>指定部分に係る
業務委託設計金額</t>
    <rPh sb="0" eb="2">
      <t>シテイ</t>
    </rPh>
    <rPh sb="2" eb="4">
      <t>ブブン</t>
    </rPh>
    <rPh sb="5" eb="6">
      <t>カカ</t>
    </rPh>
    <rPh sb="8" eb="10">
      <t>ギョウム</t>
    </rPh>
    <rPh sb="10" eb="12">
      <t>イタク</t>
    </rPh>
    <phoneticPr fontId="8"/>
  </si>
  <si>
    <t>指定部分に相応する
業務委託料</t>
    <rPh sb="0" eb="2">
      <t>シテイ</t>
    </rPh>
    <rPh sb="2" eb="4">
      <t>ブブン</t>
    </rPh>
    <rPh sb="5" eb="7">
      <t>ソウオウ</t>
    </rPh>
    <rPh sb="10" eb="12">
      <t>ギョウム</t>
    </rPh>
    <rPh sb="12" eb="15">
      <t>イタクリョウ</t>
    </rPh>
    <phoneticPr fontId="8"/>
  </si>
  <si>
    <t>×(</t>
    <phoneticPr fontId="8"/>
  </si>
  <si>
    <t>－</t>
    <phoneticPr fontId="8"/>
  </si>
  <si>
    <t>/</t>
    <phoneticPr fontId="8"/>
  </si>
  <si>
    <t>)</t>
    <phoneticPr fontId="8"/>
  </si>
  <si>
    <t>業務委託契約第37条
第1項に基づく
部分引渡しに係る
業務委託料</t>
    <rPh sb="28" eb="30">
      <t>ギョウム</t>
    </rPh>
    <rPh sb="30" eb="33">
      <t>イタクリョウ</t>
    </rPh>
    <phoneticPr fontId="8"/>
  </si>
  <si>
    <t>当該会計年度の
支払限度額　　</t>
    <phoneticPr fontId="8"/>
  </si>
  <si>
    <t>当該年度の支払
限度額の執行残額</t>
    <phoneticPr fontId="8"/>
  </si>
  <si>
    <t>第1回</t>
    <phoneticPr fontId="8"/>
  </si>
  <si>
    <t>部分引渡しに係る業務
委託料の支払済額</t>
    <phoneticPr fontId="8"/>
  </si>
  <si>
    <t>2.</t>
    <phoneticPr fontId="14"/>
  </si>
  <si>
    <t>3.</t>
    <phoneticPr fontId="14"/>
  </si>
  <si>
    <t>4.</t>
    <phoneticPr fontId="14"/>
  </si>
  <si>
    <t>受注者</t>
    <phoneticPr fontId="14"/>
  </si>
  <si>
    <t>様式委８</t>
    <rPh sb="0" eb="2">
      <t>ヨウシキ</t>
    </rPh>
    <rPh sb="2" eb="3">
      <t>イ</t>
    </rPh>
    <phoneticPr fontId="14"/>
  </si>
  <si>
    <t>※長野市</t>
    <rPh sb="1" eb="4">
      <t>ナガノシ</t>
    </rPh>
    <phoneticPr fontId="14"/>
  </si>
  <si>
    <t>主　務</t>
    <rPh sb="0" eb="1">
      <t>シュ</t>
    </rPh>
    <rPh sb="2" eb="3">
      <t>ツトム</t>
    </rPh>
    <phoneticPr fontId="14"/>
  </si>
  <si>
    <t>係　長</t>
    <rPh sb="0" eb="1">
      <t>カカリ</t>
    </rPh>
    <rPh sb="2" eb="3">
      <t>チョウ</t>
    </rPh>
    <phoneticPr fontId="14"/>
  </si>
  <si>
    <t>補　佐</t>
    <rPh sb="0" eb="1">
      <t>タスク</t>
    </rPh>
    <rPh sb="2" eb="3">
      <t>サ</t>
    </rPh>
    <phoneticPr fontId="14"/>
  </si>
  <si>
    <t>課　長</t>
    <rPh sb="0" eb="1">
      <t>カ</t>
    </rPh>
    <rPh sb="2" eb="3">
      <t>チョウ</t>
    </rPh>
    <phoneticPr fontId="14"/>
  </si>
  <si>
    <r>
      <t xml:space="preserve">長野市長　 </t>
    </r>
    <r>
      <rPr>
        <sz val="20"/>
        <rFont val="ＭＳ 明朝"/>
        <family val="1"/>
        <charset val="128"/>
      </rPr>
      <t xml:space="preserve">  　  </t>
    </r>
    <rPh sb="0" eb="1">
      <t>チョウ</t>
    </rPh>
    <rPh sb="1" eb="2">
      <t>ノ</t>
    </rPh>
    <rPh sb="2" eb="3">
      <t>シ</t>
    </rPh>
    <rPh sb="3" eb="4">
      <t>チョウ</t>
    </rPh>
    <phoneticPr fontId="14"/>
  </si>
  <si>
    <t>住所</t>
    <rPh sb="0" eb="2">
      <t>ジュウショ</t>
    </rPh>
    <phoneticPr fontId="14"/>
  </si>
  <si>
    <t>櫻ヶ岡中学校北校舎他改築工事監理業務委託</t>
    <rPh sb="0" eb="3">
      <t>サクラ</t>
    </rPh>
    <rPh sb="3" eb="6">
      <t>チュウガッコウ</t>
    </rPh>
    <rPh sb="6" eb="9">
      <t>キタコウシャ</t>
    </rPh>
    <rPh sb="9" eb="10">
      <t>ホカ</t>
    </rPh>
    <rPh sb="10" eb="12">
      <t>カイチク</t>
    </rPh>
    <rPh sb="12" eb="14">
      <t>コウジ</t>
    </rPh>
    <rPh sb="14" eb="16">
      <t>カンリ</t>
    </rPh>
    <rPh sb="16" eb="18">
      <t>ギョウム</t>
    </rPh>
    <rPh sb="18" eb="20">
      <t>イタク</t>
    </rPh>
    <phoneticPr fontId="14"/>
  </si>
  <si>
    <t>履行期間</t>
    <rPh sb="2" eb="4">
      <t>キカン</t>
    </rPh>
    <phoneticPr fontId="14"/>
  </si>
  <si>
    <t>自</t>
    <rPh sb="0" eb="1">
      <t>ジ</t>
    </rPh>
    <phoneticPr fontId="14"/>
  </si>
  <si>
    <t>至</t>
    <rPh sb="0" eb="1">
      <t>イタ</t>
    </rPh>
    <phoneticPr fontId="14"/>
  </si>
  <si>
    <t>4.</t>
    <phoneticPr fontId="14"/>
  </si>
  <si>
    <t>業務委託料</t>
    <phoneticPr fontId="14"/>
  </si>
  <si>
    <t>　１１,４４５,０００　円</t>
    <rPh sb="12" eb="13">
      <t>エン</t>
    </rPh>
    <phoneticPr fontId="14"/>
  </si>
  <si>
    <t>契約年月日</t>
    <rPh sb="0" eb="2">
      <t>ケイヤク</t>
    </rPh>
    <rPh sb="2" eb="5">
      <t>ネンガッピ</t>
    </rPh>
    <phoneticPr fontId="14"/>
  </si>
  <si>
    <t>6.</t>
    <phoneticPr fontId="14"/>
  </si>
  <si>
    <t>7.</t>
    <phoneticPr fontId="14"/>
  </si>
  <si>
    <t>業務計画書</t>
    <rPh sb="2" eb="4">
      <t>ケイカク</t>
    </rPh>
    <phoneticPr fontId="14"/>
  </si>
  <si>
    <t>部</t>
    <rPh sb="0" eb="1">
      <t>ブ</t>
    </rPh>
    <phoneticPr fontId="14"/>
  </si>
  <si>
    <t>②</t>
    <phoneticPr fontId="14"/>
  </si>
  <si>
    <t>業務報告書</t>
    <phoneticPr fontId="14"/>
  </si>
  <si>
    <t>③</t>
    <phoneticPr fontId="14"/>
  </si>
  <si>
    <t>④</t>
    <phoneticPr fontId="14"/>
  </si>
  <si>
    <t>⑤</t>
    <phoneticPr fontId="14"/>
  </si>
  <si>
    <t>※長野市</t>
    <phoneticPr fontId="14"/>
  </si>
  <si>
    <t xml:space="preserve"> 確認者所属</t>
    <rPh sb="1" eb="3">
      <t>カクニン</t>
    </rPh>
    <rPh sb="3" eb="4">
      <t>シャ</t>
    </rPh>
    <rPh sb="4" eb="6">
      <t>ショゾク</t>
    </rPh>
    <phoneticPr fontId="14"/>
  </si>
  <si>
    <t>　　　課</t>
    <rPh sb="3" eb="4">
      <t>カ</t>
    </rPh>
    <phoneticPr fontId="14"/>
  </si>
  <si>
    <t xml:space="preserve"> 職氏名</t>
    <rPh sb="1" eb="4">
      <t>ショクシメイ</t>
    </rPh>
    <phoneticPr fontId="14"/>
  </si>
  <si>
    <t>（注）※印欄は、記入しないこと。</t>
    <rPh sb="1" eb="2">
      <t>チュウ</t>
    </rPh>
    <rPh sb="4" eb="5">
      <t>イン</t>
    </rPh>
    <rPh sb="5" eb="6">
      <t>ラン</t>
    </rPh>
    <rPh sb="8" eb="10">
      <t>キニュウ</t>
    </rPh>
    <phoneticPr fontId="14"/>
  </si>
  <si>
    <t>指定部分に係る成果物引渡書</t>
    <rPh sb="0" eb="2">
      <t>シテイ</t>
    </rPh>
    <rPh sb="2" eb="4">
      <t>ブブン</t>
    </rPh>
    <rPh sb="5" eb="6">
      <t>カカワ</t>
    </rPh>
    <rPh sb="7" eb="10">
      <t>セイカブツ</t>
    </rPh>
    <rPh sb="10" eb="12">
      <t>ヒキワタシ</t>
    </rPh>
    <rPh sb="12" eb="13">
      <t>ショ</t>
    </rPh>
    <phoneticPr fontId="14"/>
  </si>
  <si>
    <t>下記、指定部分に係る業務が検査に合格しましたので引渡しいたします。</t>
    <rPh sb="0" eb="2">
      <t>カキ</t>
    </rPh>
    <rPh sb="3" eb="5">
      <t>シテイ</t>
    </rPh>
    <rPh sb="5" eb="7">
      <t>ブブン</t>
    </rPh>
    <rPh sb="8" eb="9">
      <t>カカ</t>
    </rPh>
    <rPh sb="10" eb="12">
      <t>ギョウム</t>
    </rPh>
    <rPh sb="13" eb="15">
      <t>ケンサ</t>
    </rPh>
    <rPh sb="16" eb="18">
      <t>ゴウカク</t>
    </rPh>
    <rPh sb="24" eb="25">
      <t>ヒ</t>
    </rPh>
    <rPh sb="25" eb="26">
      <t>ワタ</t>
    </rPh>
    <phoneticPr fontId="14"/>
  </si>
  <si>
    <t>2.</t>
    <phoneticPr fontId="14"/>
  </si>
  <si>
    <t>指定部分に係る業務</t>
    <rPh sb="0" eb="2">
      <t>シテイ</t>
    </rPh>
    <phoneticPr fontId="14"/>
  </si>
  <si>
    <t>3.</t>
    <phoneticPr fontId="14"/>
  </si>
  <si>
    <t>履行場所</t>
    <phoneticPr fontId="14"/>
  </si>
  <si>
    <t>4.</t>
    <phoneticPr fontId="14"/>
  </si>
  <si>
    <t>指定部分に係る業務完了検査日</t>
    <rPh sb="0" eb="2">
      <t>シテイ</t>
    </rPh>
    <rPh sb="2" eb="4">
      <t>ブブン</t>
    </rPh>
    <rPh sb="5" eb="6">
      <t>カカ</t>
    </rPh>
    <rPh sb="7" eb="9">
      <t>ギョウム</t>
    </rPh>
    <rPh sb="9" eb="11">
      <t>カンリョウ</t>
    </rPh>
    <rPh sb="11" eb="14">
      <t>ケンサビ</t>
    </rPh>
    <phoneticPr fontId="14"/>
  </si>
  <si>
    <t>）</t>
    <phoneticPr fontId="14"/>
  </si>
  <si>
    <t>指定部分に係る業務完了届</t>
    <rPh sb="0" eb="2">
      <t>シテイ</t>
    </rPh>
    <rPh sb="5" eb="6">
      <t>カカ</t>
    </rPh>
    <phoneticPr fontId="14"/>
  </si>
  <si>
    <t>下記、指定部分に係る業務が完了しましたので、検査してください。</t>
    <rPh sb="3" eb="5">
      <t>シテイ</t>
    </rPh>
    <rPh sb="22" eb="24">
      <t>ケンサ</t>
    </rPh>
    <phoneticPr fontId="14"/>
  </si>
  <si>
    <t>履行場所</t>
    <phoneticPr fontId="14"/>
  </si>
  <si>
    <t>3.</t>
    <phoneticPr fontId="14"/>
  </si>
  <si>
    <t>5.</t>
    <phoneticPr fontId="14"/>
  </si>
  <si>
    <t>指定部分に係る業務
完了年月日</t>
    <rPh sb="0" eb="2">
      <t>シテイ</t>
    </rPh>
    <rPh sb="2" eb="4">
      <t>ブブン</t>
    </rPh>
    <rPh sb="5" eb="6">
      <t>カカ</t>
    </rPh>
    <rPh sb="7" eb="9">
      <t>ギョウム</t>
    </rPh>
    <rPh sb="10" eb="12">
      <t>カンリョウ</t>
    </rPh>
    <rPh sb="12" eb="15">
      <t>ネンガッピ</t>
    </rPh>
    <phoneticPr fontId="14"/>
  </si>
  <si>
    <t>指定部分に係る
成果物</t>
    <rPh sb="0" eb="2">
      <t>シテイ</t>
    </rPh>
    <rPh sb="8" eb="10">
      <t>セイカ</t>
    </rPh>
    <rPh sb="10" eb="11">
      <t>ブツ</t>
    </rPh>
    <phoneticPr fontId="14"/>
  </si>
  <si>
    <t>①</t>
    <phoneticPr fontId="14"/>
  </si>
  <si>
    <t>指定部分に係る業務完了確認</t>
    <rPh sb="0" eb="2">
      <t>シテイ</t>
    </rPh>
    <rPh sb="2" eb="4">
      <t>ブブン</t>
    </rPh>
    <rPh sb="5" eb="6">
      <t>カカ</t>
    </rPh>
    <rPh sb="7" eb="9">
      <t>ギョウム</t>
    </rPh>
    <rPh sb="9" eb="10">
      <t>カン</t>
    </rPh>
    <rPh sb="10" eb="11">
      <t>リョウ</t>
    </rPh>
    <rPh sb="11" eb="12">
      <t>アキラ</t>
    </rPh>
    <rPh sb="12" eb="13">
      <t>シノブ</t>
    </rPh>
    <phoneticPr fontId="14"/>
  </si>
  <si>
    <t>櫻ヶ岡中学校北校舎他改築工事監理委託</t>
    <phoneticPr fontId="14"/>
  </si>
  <si>
    <t>櫻ヶ岡中学校北校舎他改築工事監理委託</t>
    <phoneticPr fontId="14"/>
  </si>
  <si>
    <t>～</t>
    <phoneticPr fontId="14"/>
  </si>
  <si>
    <t>業務委託契約第37条第3項第一号中
「指定部分に相応する業務委託料」</t>
    <rPh sb="13" eb="14">
      <t>ダイ</t>
    </rPh>
    <rPh sb="14" eb="15">
      <t>イチ</t>
    </rPh>
    <rPh sb="15" eb="16">
      <t>ゴウ</t>
    </rPh>
    <rPh sb="16" eb="17">
      <t>チュウ</t>
    </rPh>
    <rPh sb="19" eb="21">
      <t>シテイ</t>
    </rPh>
    <phoneticPr fontId="14"/>
  </si>
  <si>
    <t>～</t>
    <phoneticPr fontId="14"/>
  </si>
  <si>
    <t>業務委託契約第37条第3項第一号中</t>
    <rPh sb="14" eb="15">
      <t>イチ</t>
    </rPh>
    <phoneticPr fontId="14"/>
  </si>
  <si>
    <t>「指定部分に相応する業務委託料」について、異議がございませんので</t>
    <rPh sb="1" eb="3">
      <t>シテイ</t>
    </rPh>
    <phoneticPr fontId="14"/>
  </si>
  <si>
    <t>同意いたします。</t>
    <phoneticPr fontId="14"/>
  </si>
  <si>
    <t>（約款第31条）</t>
    <rPh sb="1" eb="3">
      <t>ヤッカン</t>
    </rPh>
    <rPh sb="3" eb="4">
      <t>ダイ</t>
    </rPh>
    <rPh sb="6" eb="7">
      <t>ジョウ</t>
    </rPh>
    <phoneticPr fontId="14"/>
  </si>
  <si>
    <t>例</t>
    <rPh sb="0" eb="1">
      <t>レイ</t>
    </rPh>
    <phoneticPr fontId="14"/>
  </si>
  <si>
    <t>○○○</t>
    <phoneticPr fontId="14"/>
  </si>
  <si>
    <t>宛て</t>
    <rPh sb="0" eb="1">
      <t>ア</t>
    </rPh>
    <phoneticPr fontId="14"/>
  </si>
  <si>
    <t>宛て</t>
    <rPh sb="0" eb="1">
      <t>アテ</t>
    </rPh>
    <phoneticPr fontId="14"/>
  </si>
  <si>
    <t>令和</t>
    <rPh sb="0" eb="2">
      <t>レイワ</t>
    </rPh>
    <phoneticPr fontId="14"/>
  </si>
  <si>
    <t>令　和</t>
    <rPh sb="0" eb="1">
      <t>レイ</t>
    </rPh>
    <rPh sb="2" eb="3">
      <t>ワ</t>
    </rPh>
    <phoneticPr fontId="14"/>
  </si>
  <si>
    <t>令 和</t>
    <rPh sb="0" eb="1">
      <t>レイ</t>
    </rPh>
    <rPh sb="2" eb="3">
      <t>ワ</t>
    </rPh>
    <phoneticPr fontId="14"/>
  </si>
  <si>
    <t>　令 和</t>
    <rPh sb="1" eb="2">
      <t>レイ</t>
    </rPh>
    <rPh sb="3" eb="4">
      <t>ワ</t>
    </rPh>
    <phoneticPr fontId="14"/>
  </si>
  <si>
    <t>長野市大字高田</t>
  </si>
  <si>
    <t>　</t>
    <phoneticPr fontId="14"/>
  </si>
  <si>
    <t>　令和　　　年度</t>
    <rPh sb="1" eb="3">
      <t>レイワ</t>
    </rPh>
    <phoneticPr fontId="8"/>
  </si>
  <si>
    <t>主幹</t>
    <rPh sb="0" eb="2">
      <t>シュカン</t>
    </rPh>
    <phoneticPr fontId="14"/>
  </si>
  <si>
    <t>主 幹</t>
    <rPh sb="0" eb="1">
      <t>シュ</t>
    </rPh>
    <rPh sb="2" eb="3">
      <t>ミキ</t>
    </rPh>
    <phoneticPr fontId="14"/>
  </si>
  <si>
    <t>令和　　　年度</t>
    <rPh sb="0" eb="2">
      <t>レイワ</t>
    </rPh>
    <phoneticPr fontId="8"/>
  </si>
  <si>
    <t>令　和　　　　年　度</t>
    <rPh sb="0" eb="1">
      <t>レイ</t>
    </rPh>
    <rPh sb="2" eb="3">
      <t>ワ</t>
    </rPh>
    <phoneticPr fontId="6"/>
  </si>
  <si>
    <t>令　　和　　　年　　　月　　　　日</t>
    <rPh sb="0" eb="1">
      <t>レイ</t>
    </rPh>
    <rPh sb="3" eb="4">
      <t>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</si>
</sst>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"/>
    <numFmt numFmtId="177" formatCode="#,##0_);[Red]\(#,##0\)"/>
    <numFmt numFmtId="178" formatCode="#,##0_ "/>
    <numFmt numFmtId="179" formatCode="#,###;;"/>
    <numFmt numFmtId="180" formatCode="#,###&quot;　円&quot;"/>
    <numFmt numFmtId="181" formatCode="#,##0.0;\-#,##0.0"/>
    <numFmt numFmtId="182" formatCode="#,##0.0_ "/>
    <numFmt numFmtId="183" formatCode="&quot;技師C×&quot;#,##0&quot;業務人・日数&quot;"/>
  </numFmts>
  <fonts count="36">
    <font>
      <sz val="11"/>
      <name val="明朝"/>
      <family val="3"/>
      <charset val="128"/>
    </font>
    <font>
      <sz val="11"/>
      <name val="明朝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ＦＡ 明朝"/>
      <family val="1"/>
      <charset val="128"/>
    </font>
    <font>
      <sz val="14"/>
      <name val="ＭＳ 明朝"/>
      <family val="1"/>
      <charset val="128"/>
    </font>
    <font>
      <sz val="6"/>
      <name val="ＦＡ 明朝"/>
      <family val="3"/>
      <charset val="128"/>
    </font>
    <font>
      <sz val="9"/>
      <name val="ＦＡ 明朝"/>
      <family val="1"/>
      <charset val="128"/>
    </font>
    <font>
      <sz val="6"/>
      <name val="明朝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color indexed="10"/>
      <name val="ＭＳ Ｐ明朝"/>
      <family val="1"/>
      <charset val="128"/>
    </font>
    <font>
      <sz val="9"/>
      <name val="ＭＳ 明朝"/>
      <family val="1"/>
      <charset val="128"/>
    </font>
    <font>
      <sz val="18"/>
      <name val="ＦＡ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Ｐ明朝"/>
      <family val="1"/>
      <charset val="128"/>
    </font>
    <font>
      <sz val="10.5"/>
      <name val="ＭＳ ゴシック"/>
      <family val="3"/>
      <charset val="128"/>
    </font>
    <font>
      <b/>
      <sz val="22"/>
      <name val="ＭＳ 明朝"/>
      <family val="1"/>
      <charset val="128"/>
    </font>
    <font>
      <sz val="20"/>
      <name val="ＭＳ 明朝"/>
      <family val="1"/>
      <charset val="128"/>
    </font>
    <font>
      <sz val="12"/>
      <name val="MingLiU"/>
      <family val="1"/>
      <charset val="136"/>
    </font>
    <font>
      <sz val="6"/>
      <name val="明朝"/>
      <family val="3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181" fontId="2" fillId="0" borderId="0" applyNumberFormat="0" applyBorder="0" applyAlignment="0">
      <alignment horizontal="center"/>
    </xf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345">
    <xf numFmtId="0" fontId="0" fillId="0" borderId="0" xfId="0"/>
    <xf numFmtId="3" fontId="7" fillId="0" borderId="0" xfId="4" applyNumberFormat="1" applyFont="1" applyAlignment="1">
      <alignment vertical="center"/>
    </xf>
    <xf numFmtId="3" fontId="7" fillId="0" borderId="0" xfId="4" applyNumberFormat="1" applyFont="1" applyBorder="1" applyAlignment="1">
      <alignment vertical="center"/>
    </xf>
    <xf numFmtId="3" fontId="7" fillId="0" borderId="0" xfId="4" applyNumberFormat="1" applyFont="1" applyBorder="1" applyAlignment="1">
      <alignment horizontal="distributed" vertical="center" justifyLastLine="1"/>
    </xf>
    <xf numFmtId="3" fontId="7" fillId="0" borderId="1" xfId="4" applyNumberFormat="1" applyFont="1" applyBorder="1" applyAlignment="1">
      <alignment horizontal="centerContinuous" vertical="center"/>
    </xf>
    <xf numFmtId="3" fontId="7" fillId="0" borderId="2" xfId="4" applyNumberFormat="1" applyFont="1" applyBorder="1" applyAlignment="1">
      <alignment horizontal="centerContinuous" vertical="center"/>
    </xf>
    <xf numFmtId="3" fontId="7" fillId="0" borderId="2" xfId="4" applyNumberFormat="1" applyFont="1" applyBorder="1" applyAlignment="1">
      <alignment vertical="center"/>
    </xf>
    <xf numFmtId="3" fontId="7" fillId="0" borderId="2" xfId="4" applyNumberFormat="1" applyFont="1" applyBorder="1" applyAlignment="1">
      <alignment horizontal="distributed" vertical="center" justifyLastLine="1"/>
    </xf>
    <xf numFmtId="3" fontId="7" fillId="0" borderId="3" xfId="4" applyNumberFormat="1" applyFont="1" applyBorder="1" applyAlignment="1">
      <alignment vertical="center"/>
    </xf>
    <xf numFmtId="3" fontId="7" fillId="0" borderId="4" xfId="4" applyNumberFormat="1" applyFont="1" applyBorder="1" applyAlignment="1">
      <alignment horizontal="center" vertical="center"/>
    </xf>
    <xf numFmtId="3" fontId="7" fillId="0" borderId="5" xfId="4" applyNumberFormat="1" applyFont="1" applyBorder="1" applyAlignment="1">
      <alignment horizontal="center" vertical="center"/>
    </xf>
    <xf numFmtId="3" fontId="7" fillId="0" borderId="6" xfId="4" applyNumberFormat="1" applyFont="1" applyBorder="1" applyAlignment="1">
      <alignment vertical="center"/>
    </xf>
    <xf numFmtId="3" fontId="7" fillId="0" borderId="5" xfId="4" applyNumberFormat="1" applyFont="1" applyBorder="1" applyAlignment="1">
      <alignment vertical="center"/>
    </xf>
    <xf numFmtId="3" fontId="7" fillId="0" borderId="7" xfId="4" applyNumberFormat="1" applyFont="1" applyBorder="1" applyAlignment="1">
      <alignment horizontal="centerContinuous" vertical="center"/>
    </xf>
    <xf numFmtId="3" fontId="7" fillId="0" borderId="8" xfId="4" applyNumberFormat="1" applyFont="1" applyBorder="1" applyAlignment="1">
      <alignment horizontal="centerContinuous" vertical="center"/>
    </xf>
    <xf numFmtId="3" fontId="7" fillId="0" borderId="8" xfId="4" applyNumberFormat="1" applyFont="1" applyBorder="1" applyAlignment="1">
      <alignment vertical="center"/>
    </xf>
    <xf numFmtId="3" fontId="7" fillId="0" borderId="9" xfId="4" applyNumberFormat="1" applyFont="1" applyBorder="1" applyAlignment="1">
      <alignment vertical="center"/>
    </xf>
    <xf numFmtId="3" fontId="7" fillId="0" borderId="5" xfId="4" applyNumberFormat="1" applyFont="1" applyBorder="1" applyAlignment="1">
      <alignment horizontal="distributed" vertical="center" justifyLastLine="1"/>
    </xf>
    <xf numFmtId="3" fontId="7" fillId="0" borderId="10" xfId="4" applyNumberFormat="1" applyFont="1" applyBorder="1" applyAlignment="1">
      <alignment horizontal="distributed" vertical="top" justifyLastLine="1"/>
    </xf>
    <xf numFmtId="3" fontId="7" fillId="0" borderId="11" xfId="4" applyNumberFormat="1" applyFont="1" applyBorder="1" applyAlignment="1">
      <alignment horizontal="center" vertical="center" shrinkToFit="1"/>
    </xf>
    <xf numFmtId="3" fontId="7" fillId="0" borderId="5" xfId="4" applyNumberFormat="1" applyFont="1" applyBorder="1" applyAlignment="1">
      <alignment horizontal="distributed" vertical="center"/>
    </xf>
    <xf numFmtId="3" fontId="7" fillId="0" borderId="5" xfId="4" applyNumberFormat="1" applyFont="1" applyBorder="1" applyAlignment="1">
      <alignment horizontal="left" vertical="center"/>
    </xf>
    <xf numFmtId="10" fontId="7" fillId="0" borderId="5" xfId="4" applyNumberFormat="1" applyFont="1" applyBorder="1" applyAlignment="1">
      <alignment vertical="center"/>
    </xf>
    <xf numFmtId="3" fontId="7" fillId="0" borderId="10" xfId="4" applyNumberFormat="1" applyFont="1" applyBorder="1" applyAlignment="1">
      <alignment vertical="center"/>
    </xf>
    <xf numFmtId="3" fontId="7" fillId="0" borderId="5" xfId="4" applyNumberFormat="1" applyFont="1" applyBorder="1" applyAlignment="1">
      <alignment horizontal="center" vertical="center" shrinkToFit="1"/>
    </xf>
    <xf numFmtId="3" fontId="7" fillId="0" borderId="11" xfId="4" applyNumberFormat="1" applyFont="1" applyBorder="1" applyAlignment="1">
      <alignment vertical="center"/>
    </xf>
    <xf numFmtId="0" fontId="4" fillId="0" borderId="10" xfId="4" applyBorder="1" applyAlignment="1">
      <alignment vertical="center"/>
    </xf>
    <xf numFmtId="3" fontId="7" fillId="0" borderId="12" xfId="4" applyNumberFormat="1" applyFont="1" applyBorder="1" applyAlignment="1">
      <alignment vertical="center"/>
    </xf>
    <xf numFmtId="3" fontId="7" fillId="0" borderId="13" xfId="4" applyNumberFormat="1" applyFont="1" applyBorder="1" applyAlignment="1">
      <alignment horizontal="distributed" vertical="center" justifyLastLine="1"/>
    </xf>
    <xf numFmtId="3" fontId="7" fillId="0" borderId="13" xfId="4" applyNumberFormat="1" applyFont="1" applyBorder="1" applyAlignment="1">
      <alignment vertical="center"/>
    </xf>
    <xf numFmtId="3" fontId="7" fillId="0" borderId="14" xfId="4" applyNumberFormat="1" applyFont="1" applyBorder="1" applyAlignment="1">
      <alignment vertical="center"/>
    </xf>
    <xf numFmtId="3" fontId="7" fillId="0" borderId="15" xfId="4" applyNumberFormat="1" applyFont="1" applyBorder="1" applyAlignment="1">
      <alignment vertical="center"/>
    </xf>
    <xf numFmtId="3" fontId="7" fillId="0" borderId="8" xfId="4" applyNumberFormat="1" applyFont="1" applyBorder="1" applyAlignment="1">
      <alignment horizontal="distributed" vertical="center" justifyLastLine="1"/>
    </xf>
    <xf numFmtId="10" fontId="7" fillId="0" borderId="8" xfId="4" applyNumberFormat="1" applyFont="1" applyBorder="1" applyAlignment="1">
      <alignment vertical="center"/>
    </xf>
    <xf numFmtId="3" fontId="7" fillId="0" borderId="16" xfId="4" applyNumberFormat="1" applyFont="1" applyBorder="1" applyAlignment="1">
      <alignment vertical="center"/>
    </xf>
    <xf numFmtId="3" fontId="7" fillId="0" borderId="0" xfId="4" applyNumberFormat="1" applyFont="1" applyAlignment="1">
      <alignment horizontal="distributed" vertical="center" justifyLastLine="1"/>
    </xf>
    <xf numFmtId="0" fontId="9" fillId="0" borderId="0" xfId="0" applyFont="1"/>
    <xf numFmtId="0" fontId="10" fillId="0" borderId="0" xfId="0" applyFont="1" applyBorder="1"/>
    <xf numFmtId="0" fontId="10" fillId="0" borderId="0" xfId="0" applyFont="1"/>
    <xf numFmtId="0" fontId="9" fillId="0" borderId="0" xfId="0" applyFont="1" applyBorder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/>
    </xf>
    <xf numFmtId="0" fontId="9" fillId="0" borderId="1" xfId="0" applyFont="1" applyBorder="1"/>
    <xf numFmtId="0" fontId="9" fillId="0" borderId="17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20" xfId="0" applyFont="1" applyBorder="1"/>
    <xf numFmtId="0" fontId="9" fillId="0" borderId="0" xfId="0" applyFont="1" applyBorder="1" applyAlignment="1">
      <alignment horizontal="center"/>
    </xf>
    <xf numFmtId="0" fontId="9" fillId="0" borderId="21" xfId="0" applyFont="1" applyBorder="1"/>
    <xf numFmtId="0" fontId="9" fillId="0" borderId="22" xfId="0" applyFont="1" applyBorder="1"/>
    <xf numFmtId="0" fontId="9" fillId="0" borderId="23" xfId="0" applyFont="1" applyBorder="1"/>
    <xf numFmtId="0" fontId="9" fillId="0" borderId="24" xfId="0" applyFont="1" applyBorder="1"/>
    <xf numFmtId="3" fontId="9" fillId="0" borderId="24" xfId="0" applyNumberFormat="1" applyFont="1" applyBorder="1"/>
    <xf numFmtId="49" fontId="9" fillId="0" borderId="24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76" fontId="12" fillId="0" borderId="24" xfId="0" applyNumberFormat="1" applyFont="1" applyBorder="1"/>
    <xf numFmtId="176" fontId="12" fillId="0" borderId="0" xfId="0" applyNumberFormat="1" applyFont="1" applyBorder="1"/>
    <xf numFmtId="0" fontId="12" fillId="0" borderId="0" xfId="0" applyFont="1" applyBorder="1"/>
    <xf numFmtId="176" fontId="12" fillId="0" borderId="25" xfId="0" applyNumberFormat="1" applyFont="1" applyBorder="1"/>
    <xf numFmtId="0" fontId="12" fillId="0" borderId="25" xfId="0" applyFont="1" applyBorder="1"/>
    <xf numFmtId="176" fontId="9" fillId="0" borderId="0" xfId="0" applyNumberFormat="1" applyFont="1" applyBorder="1"/>
    <xf numFmtId="0" fontId="11" fillId="0" borderId="0" xfId="0" applyFont="1" applyBorder="1" applyAlignment="1">
      <alignment horizontal="center" vertical="top"/>
    </xf>
    <xf numFmtId="176" fontId="9" fillId="0" borderId="22" xfId="0" applyNumberFormat="1" applyFont="1" applyBorder="1"/>
    <xf numFmtId="0" fontId="9" fillId="0" borderId="22" xfId="0" applyFont="1" applyBorder="1" applyAlignment="1">
      <alignment horizontal="center"/>
    </xf>
    <xf numFmtId="0" fontId="11" fillId="0" borderId="0" xfId="0" applyFont="1" applyBorder="1"/>
    <xf numFmtId="3" fontId="12" fillId="0" borderId="0" xfId="0" applyNumberFormat="1" applyFont="1"/>
    <xf numFmtId="0" fontId="12" fillId="0" borderId="0" xfId="0" applyFont="1"/>
    <xf numFmtId="0" fontId="12" fillId="0" borderId="19" xfId="0" applyFont="1" applyBorder="1"/>
    <xf numFmtId="3" fontId="11" fillId="0" borderId="0" xfId="0" applyNumberFormat="1" applyFont="1"/>
    <xf numFmtId="0" fontId="12" fillId="0" borderId="0" xfId="0" applyFont="1" applyBorder="1" applyAlignment="1">
      <alignment horizontal="center"/>
    </xf>
    <xf numFmtId="49" fontId="12" fillId="0" borderId="0" xfId="0" applyNumberFormat="1" applyFont="1" applyBorder="1"/>
    <xf numFmtId="0" fontId="11" fillId="0" borderId="0" xfId="0" applyFont="1" applyBorder="1" applyAlignment="1">
      <alignment horizontal="right" vertical="top"/>
    </xf>
    <xf numFmtId="0" fontId="9" fillId="0" borderId="25" xfId="0" applyFont="1" applyBorder="1"/>
    <xf numFmtId="49" fontId="9" fillId="0" borderId="0" xfId="0" applyNumberFormat="1" applyFont="1" applyBorder="1" applyAlignment="1">
      <alignment horizontal="center"/>
    </xf>
    <xf numFmtId="49" fontId="9" fillId="0" borderId="0" xfId="0" applyNumberFormat="1" applyFont="1" applyBorder="1"/>
    <xf numFmtId="0" fontId="13" fillId="0" borderId="0" xfId="0" applyFont="1" applyBorder="1" applyAlignment="1">
      <alignment horizontal="center" vertical="top"/>
    </xf>
    <xf numFmtId="0" fontId="12" fillId="0" borderId="22" xfId="0" applyFont="1" applyBorder="1"/>
    <xf numFmtId="0" fontId="13" fillId="0" borderId="0" xfId="0" applyFont="1" applyBorder="1" applyAlignment="1">
      <alignment horizontal="distributed" wrapText="1"/>
    </xf>
    <xf numFmtId="0" fontId="13" fillId="0" borderId="0" xfId="0" applyFont="1" applyAlignment="1">
      <alignment horizontal="distributed" wrapText="1" justifyLastLine="1"/>
    </xf>
    <xf numFmtId="0" fontId="13" fillId="0" borderId="0" xfId="0" applyFont="1" applyBorder="1" applyAlignment="1">
      <alignment horizontal="distributed" wrapText="1" justifyLastLine="1"/>
    </xf>
    <xf numFmtId="3" fontId="12" fillId="0" borderId="24" xfId="0" applyNumberFormat="1" applyFont="1" applyBorder="1" applyAlignment="1">
      <alignment horizontal="right"/>
    </xf>
    <xf numFmtId="3" fontId="12" fillId="0" borderId="25" xfId="0" applyNumberFormat="1" applyFont="1" applyBorder="1" applyAlignment="1">
      <alignment horizontal="right"/>
    </xf>
    <xf numFmtId="176" fontId="12" fillId="0" borderId="22" xfId="0" applyNumberFormat="1" applyFont="1" applyBorder="1" applyAlignment="1">
      <alignment horizontal="right"/>
    </xf>
    <xf numFmtId="3" fontId="12" fillId="0" borderId="22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vertical="top"/>
    </xf>
    <xf numFmtId="3" fontId="9" fillId="0" borderId="0" xfId="0" applyNumberFormat="1" applyFont="1" applyBorder="1" applyAlignment="1">
      <alignment horizontal="right"/>
    </xf>
    <xf numFmtId="0" fontId="9" fillId="0" borderId="17" xfId="0" applyFont="1" applyBorder="1" applyAlignment="1"/>
    <xf numFmtId="0" fontId="9" fillId="0" borderId="0" xfId="0" applyFont="1" applyBorder="1" applyAlignment="1"/>
    <xf numFmtId="176" fontId="9" fillId="0" borderId="0" xfId="0" applyNumberFormat="1" applyFont="1" applyBorder="1" applyAlignment="1">
      <alignment vertical="top"/>
    </xf>
    <xf numFmtId="49" fontId="9" fillId="0" borderId="0" xfId="0" applyNumberFormat="1" applyFont="1" applyBorder="1" applyAlignment="1">
      <alignment vertical="top"/>
    </xf>
    <xf numFmtId="0" fontId="9" fillId="0" borderId="22" xfId="0" applyFont="1" applyBorder="1" applyAlignment="1"/>
    <xf numFmtId="176" fontId="9" fillId="0" borderId="22" xfId="0" applyNumberFormat="1" applyFont="1" applyBorder="1" applyAlignment="1">
      <alignment vertical="top"/>
    </xf>
    <xf numFmtId="49" fontId="9" fillId="0" borderId="22" xfId="0" applyNumberFormat="1" applyFont="1" applyBorder="1" applyAlignment="1">
      <alignment vertical="top"/>
    </xf>
    <xf numFmtId="179" fontId="15" fillId="0" borderId="0" xfId="6" applyNumberFormat="1" applyFont="1" applyBorder="1" applyAlignment="1">
      <alignment vertical="center"/>
    </xf>
    <xf numFmtId="179" fontId="15" fillId="0" borderId="0" xfId="6" applyNumberFormat="1" applyFont="1" applyBorder="1" applyAlignment="1">
      <alignment horizontal="right" vertical="center"/>
    </xf>
    <xf numFmtId="179" fontId="15" fillId="0" borderId="0" xfId="6" applyNumberFormat="1" applyFont="1" applyBorder="1" applyAlignment="1">
      <alignment horizontal="center" vertical="center"/>
    </xf>
    <xf numFmtId="179" fontId="5" fillId="0" borderId="0" xfId="6" applyNumberFormat="1" applyFont="1" applyBorder="1" applyAlignment="1">
      <alignment vertical="center"/>
    </xf>
    <xf numFmtId="179" fontId="15" fillId="0" borderId="0" xfId="6" applyNumberFormat="1" applyFont="1" applyBorder="1" applyAlignment="1">
      <alignment horizontal="left" vertical="center"/>
    </xf>
    <xf numFmtId="179" fontId="15" fillId="0" borderId="25" xfId="6" applyNumberFormat="1" applyFont="1" applyBorder="1" applyAlignment="1">
      <alignment vertical="center"/>
    </xf>
    <xf numFmtId="0" fontId="20" fillId="0" borderId="0" xfId="7" applyFont="1" applyAlignment="1" applyProtection="1">
      <alignment vertical="center"/>
      <protection hidden="1"/>
    </xf>
    <xf numFmtId="0" fontId="20" fillId="0" borderId="0" xfId="7" applyFont="1" applyAlignment="1" applyProtection="1">
      <alignment vertical="center"/>
      <protection locked="0" hidden="1"/>
    </xf>
    <xf numFmtId="3" fontId="7" fillId="0" borderId="26" xfId="4" applyNumberFormat="1" applyFont="1" applyBorder="1" applyAlignment="1">
      <alignment vertical="center"/>
    </xf>
    <xf numFmtId="3" fontId="7" fillId="0" borderId="6" xfId="4" applyNumberFormat="1" applyFont="1" applyBorder="1" applyAlignment="1">
      <alignment horizontal="distributed" vertical="center" justifyLastLine="1"/>
    </xf>
    <xf numFmtId="10" fontId="7" fillId="0" borderId="6" xfId="4" applyNumberFormat="1" applyFont="1" applyBorder="1" applyAlignment="1">
      <alignment vertical="center"/>
    </xf>
    <xf numFmtId="3" fontId="7" fillId="0" borderId="19" xfId="4" applyNumberFormat="1" applyFont="1" applyBorder="1" applyAlignment="1">
      <alignment vertical="center"/>
    </xf>
    <xf numFmtId="3" fontId="7" fillId="0" borderId="27" xfId="4" applyNumberFormat="1" applyFont="1" applyBorder="1" applyAlignment="1">
      <alignment horizontal="center" vertical="center"/>
    </xf>
    <xf numFmtId="3" fontId="12" fillId="0" borderId="25" xfId="0" applyNumberFormat="1" applyFont="1" applyBorder="1"/>
    <xf numFmtId="3" fontId="7" fillId="0" borderId="27" xfId="4" applyNumberFormat="1" applyFont="1" applyBorder="1" applyAlignment="1">
      <alignment horizontal="distributed" vertical="center" justifyLastLine="1"/>
    </xf>
    <xf numFmtId="3" fontId="7" fillId="0" borderId="28" xfId="4" applyNumberFormat="1" applyFont="1" applyBorder="1" applyAlignment="1">
      <alignment horizontal="distributed" vertical="top" justifyLastLine="1"/>
    </xf>
    <xf numFmtId="3" fontId="7" fillId="0" borderId="29" xfId="4" applyNumberFormat="1" applyFont="1" applyBorder="1" applyAlignment="1">
      <alignment horizontal="center" vertical="center"/>
    </xf>
    <xf numFmtId="179" fontId="15" fillId="0" borderId="0" xfId="3" applyNumberFormat="1" applyFont="1" applyBorder="1" applyAlignment="1">
      <alignment horizontal="center" vertical="center"/>
    </xf>
    <xf numFmtId="0" fontId="21" fillId="2" borderId="0" xfId="5" applyFont="1" applyFill="1" applyBorder="1" applyAlignment="1"/>
    <xf numFmtId="0" fontId="21" fillId="0" borderId="0" xfId="5" applyFont="1"/>
    <xf numFmtId="0" fontId="21" fillId="2" borderId="30" xfId="5" applyFont="1" applyFill="1" applyBorder="1" applyAlignment="1"/>
    <xf numFmtId="0" fontId="5" fillId="2" borderId="0" xfId="5" applyFont="1" applyFill="1" applyBorder="1" applyAlignment="1"/>
    <xf numFmtId="0" fontId="21" fillId="2" borderId="31" xfId="5" applyFont="1" applyFill="1" applyBorder="1" applyAlignment="1"/>
    <xf numFmtId="0" fontId="21" fillId="2" borderId="32" xfId="5" applyFont="1" applyFill="1" applyBorder="1" applyAlignment="1"/>
    <xf numFmtId="0" fontId="21" fillId="2" borderId="3" xfId="5" applyFont="1" applyFill="1" applyBorder="1" applyAlignment="1"/>
    <xf numFmtId="0" fontId="21" fillId="2" borderId="6" xfId="5" applyFont="1" applyFill="1" applyBorder="1" applyAlignment="1"/>
    <xf numFmtId="0" fontId="21" fillId="2" borderId="33" xfId="5" applyFont="1" applyFill="1" applyBorder="1" applyAlignment="1"/>
    <xf numFmtId="0" fontId="21" fillId="2" borderId="25" xfId="5" applyFont="1" applyFill="1" applyBorder="1" applyAlignment="1"/>
    <xf numFmtId="0" fontId="21" fillId="2" borderId="5" xfId="5" applyFont="1" applyFill="1" applyBorder="1" applyAlignment="1"/>
    <xf numFmtId="0" fontId="21" fillId="2" borderId="0" xfId="5" applyFont="1" applyFill="1"/>
    <xf numFmtId="0" fontId="21" fillId="2" borderId="0" xfId="5" applyFont="1" applyFill="1" applyAlignment="1"/>
    <xf numFmtId="0" fontId="21" fillId="2" borderId="25" xfId="5" applyFont="1" applyFill="1" applyBorder="1"/>
    <xf numFmtId="0" fontId="21" fillId="2" borderId="25" xfId="5" applyFont="1" applyFill="1" applyBorder="1" applyAlignment="1">
      <alignment horizontal="center"/>
    </xf>
    <xf numFmtId="0" fontId="21" fillId="2" borderId="0" xfId="5" applyFont="1" applyFill="1" applyAlignment="1">
      <alignment horizontal="center"/>
    </xf>
    <xf numFmtId="0" fontId="21" fillId="2" borderId="0" xfId="5" applyFont="1" applyFill="1" applyAlignment="1">
      <alignment horizontal="left"/>
    </xf>
    <xf numFmtId="3" fontId="21" fillId="2" borderId="0" xfId="5" applyNumberFormat="1" applyFont="1" applyFill="1"/>
    <xf numFmtId="0" fontId="21" fillId="2" borderId="0" xfId="5" applyFont="1" applyFill="1" applyBorder="1" applyAlignment="1">
      <alignment horizontal="center"/>
    </xf>
    <xf numFmtId="178" fontId="21" fillId="2" borderId="0" xfId="5" applyNumberFormat="1" applyFont="1" applyFill="1" applyAlignment="1"/>
    <xf numFmtId="49" fontId="21" fillId="2" borderId="0" xfId="5" applyNumberFormat="1" applyFont="1" applyFill="1" applyAlignment="1"/>
    <xf numFmtId="49" fontId="21" fillId="2" borderId="0" xfId="5" applyNumberFormat="1" applyFont="1" applyFill="1"/>
    <xf numFmtId="0" fontId="5" fillId="2" borderId="0" xfId="5" applyFont="1" applyFill="1"/>
    <xf numFmtId="0" fontId="18" fillId="2" borderId="0" xfId="5" applyFont="1" applyFill="1" applyAlignment="1">
      <alignment vertical="center"/>
    </xf>
    <xf numFmtId="179" fontId="16" fillId="0" borderId="0" xfId="6" applyNumberFormat="1" applyFont="1" applyBorder="1" applyAlignment="1">
      <alignment vertical="center"/>
    </xf>
    <xf numFmtId="179" fontId="17" fillId="0" borderId="0" xfId="6" applyNumberFormat="1" applyFont="1" applyBorder="1" applyAlignment="1">
      <alignment horizontal="center"/>
    </xf>
    <xf numFmtId="179" fontId="18" fillId="0" borderId="0" xfId="6" applyNumberFormat="1" applyFont="1" applyBorder="1" applyAlignment="1">
      <alignment vertical="center"/>
    </xf>
    <xf numFmtId="179" fontId="22" fillId="0" borderId="0" xfId="6" applyNumberFormat="1" applyFont="1" applyBorder="1" applyAlignment="1">
      <alignment vertical="center"/>
    </xf>
    <xf numFmtId="179" fontId="5" fillId="0" borderId="0" xfId="6" applyNumberFormat="1" applyFont="1" applyBorder="1" applyAlignment="1">
      <alignment horizontal="center" vertical="center"/>
    </xf>
    <xf numFmtId="179" fontId="23" fillId="0" borderId="0" xfId="6" applyNumberFormat="1" applyFont="1" applyBorder="1" applyAlignment="1">
      <alignment vertical="center"/>
    </xf>
    <xf numFmtId="179" fontId="23" fillId="0" borderId="0" xfId="6" applyNumberFormat="1" applyFont="1" applyBorder="1" applyAlignment="1">
      <alignment horizontal="right" vertical="center"/>
    </xf>
    <xf numFmtId="179" fontId="24" fillId="0" borderId="0" xfId="6" applyNumberFormat="1" applyFont="1" applyBorder="1" applyAlignment="1">
      <alignment vertical="center"/>
    </xf>
    <xf numFmtId="179" fontId="19" fillId="0" borderId="0" xfId="6" applyNumberFormat="1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shrinkToFit="1"/>
    </xf>
    <xf numFmtId="0" fontId="9" fillId="3" borderId="0" xfId="0" applyFont="1" applyFill="1" applyBorder="1"/>
    <xf numFmtId="38" fontId="9" fillId="3" borderId="0" xfId="1" applyFont="1" applyFill="1" applyBorder="1"/>
    <xf numFmtId="177" fontId="9" fillId="3" borderId="0" xfId="0" applyNumberFormat="1" applyFont="1" applyFill="1" applyBorder="1"/>
    <xf numFmtId="177" fontId="9" fillId="3" borderId="0" xfId="0" applyNumberFormat="1" applyFont="1" applyFill="1" applyBorder="1" applyAlignment="1">
      <alignment horizontal="right"/>
    </xf>
    <xf numFmtId="38" fontId="9" fillId="3" borderId="0" xfId="0" applyNumberFormat="1" applyFont="1" applyFill="1" applyBorder="1"/>
    <xf numFmtId="0" fontId="9" fillId="0" borderId="0" xfId="0" applyFont="1" applyFill="1" applyBorder="1"/>
    <xf numFmtId="182" fontId="25" fillId="0" borderId="0" xfId="0" applyNumberFormat="1" applyFont="1" applyFill="1" applyBorder="1"/>
    <xf numFmtId="38" fontId="9" fillId="0" borderId="0" xfId="1" applyFont="1" applyFill="1" applyBorder="1"/>
    <xf numFmtId="38" fontId="9" fillId="0" borderId="0" xfId="1" applyNumberFormat="1" applyFont="1" applyFill="1" applyBorder="1"/>
    <xf numFmtId="38" fontId="9" fillId="0" borderId="0" xfId="0" applyNumberFormat="1" applyFont="1" applyFill="1" applyBorder="1"/>
    <xf numFmtId="178" fontId="9" fillId="0" borderId="0" xfId="0" applyNumberFormat="1" applyFont="1" applyFill="1" applyBorder="1"/>
    <xf numFmtId="57" fontId="9" fillId="0" borderId="0" xfId="0" applyNumberFormat="1" applyFont="1" applyFill="1" applyBorder="1"/>
    <xf numFmtId="0" fontId="9" fillId="0" borderId="0" xfId="0" applyFont="1" applyFill="1" applyBorder="1" applyAlignment="1">
      <alignment horizontal="center" wrapText="1"/>
    </xf>
    <xf numFmtId="177" fontId="9" fillId="0" borderId="0" xfId="0" applyNumberFormat="1" applyFont="1" applyFill="1" applyBorder="1"/>
    <xf numFmtId="176" fontId="9" fillId="0" borderId="0" xfId="0" applyNumberFormat="1" applyFont="1" applyFill="1" applyBorder="1"/>
    <xf numFmtId="0" fontId="9" fillId="0" borderId="0" xfId="0" applyFont="1" applyFill="1" applyBorder="1" applyAlignment="1">
      <alignment horizontal="right"/>
    </xf>
    <xf numFmtId="177" fontId="9" fillId="0" borderId="0" xfId="0" applyNumberFormat="1" applyFont="1" applyFill="1" applyBorder="1" applyAlignment="1">
      <alignment horizontal="right"/>
    </xf>
    <xf numFmtId="3" fontId="9" fillId="0" borderId="22" xfId="0" applyNumberFormat="1" applyFont="1" applyBorder="1"/>
    <xf numFmtId="3" fontId="15" fillId="0" borderId="0" xfId="6" applyNumberFormat="1" applyFont="1" applyBorder="1" applyAlignment="1">
      <alignment vertical="center"/>
    </xf>
    <xf numFmtId="0" fontId="22" fillId="2" borderId="0" xfId="5" applyFont="1" applyFill="1"/>
    <xf numFmtId="0" fontId="22" fillId="0" borderId="0" xfId="5" applyFont="1"/>
    <xf numFmtId="3" fontId="27" fillId="0" borderId="0" xfId="4" applyNumberFormat="1" applyFont="1" applyAlignment="1">
      <alignment vertical="center"/>
    </xf>
    <xf numFmtId="0" fontId="28" fillId="0" borderId="0" xfId="5" applyFont="1"/>
    <xf numFmtId="0" fontId="29" fillId="0" borderId="0" xfId="0" applyFont="1" applyBorder="1" applyAlignment="1">
      <alignment horizontal="distributed" wrapText="1" justifyLastLine="1"/>
    </xf>
    <xf numFmtId="0" fontId="29" fillId="0" borderId="0" xfId="0" applyFont="1" applyBorder="1" applyAlignment="1">
      <alignment horizontal="distributed" wrapText="1"/>
    </xf>
    <xf numFmtId="179" fontId="30" fillId="0" borderId="0" xfId="3" applyNumberFormat="1" applyFont="1" applyBorder="1" applyAlignment="1">
      <alignment vertical="center"/>
    </xf>
    <xf numFmtId="179" fontId="19" fillId="0" borderId="0" xfId="3" applyNumberFormat="1" applyFont="1" applyBorder="1" applyAlignment="1">
      <alignment vertical="center"/>
    </xf>
    <xf numFmtId="179" fontId="15" fillId="0" borderId="0" xfId="3" applyNumberFormat="1" applyFont="1" applyBorder="1" applyAlignment="1">
      <alignment vertical="center"/>
    </xf>
    <xf numFmtId="179" fontId="15" fillId="0" borderId="1" xfId="3" applyNumberFormat="1" applyFont="1" applyBorder="1" applyAlignment="1">
      <alignment vertical="center"/>
    </xf>
    <xf numFmtId="179" fontId="15" fillId="0" borderId="17" xfId="3" applyNumberFormat="1" applyFont="1" applyBorder="1" applyAlignment="1">
      <alignment vertical="center"/>
    </xf>
    <xf numFmtId="179" fontId="15" fillId="0" borderId="18" xfId="3" applyNumberFormat="1" applyFont="1" applyBorder="1" applyAlignment="1">
      <alignment vertical="center"/>
    </xf>
    <xf numFmtId="179" fontId="15" fillId="0" borderId="20" xfId="3" applyNumberFormat="1" applyFont="1" applyBorder="1" applyAlignment="1">
      <alignment vertical="center"/>
    </xf>
    <xf numFmtId="179" fontId="15" fillId="0" borderId="19" xfId="3" applyNumberFormat="1" applyFont="1" applyBorder="1" applyAlignment="1">
      <alignment vertical="center"/>
    </xf>
    <xf numFmtId="179" fontId="17" fillId="0" borderId="0" xfId="3" applyNumberFormat="1" applyFont="1" applyBorder="1" applyAlignment="1">
      <alignment vertical="center"/>
    </xf>
    <xf numFmtId="179" fontId="33" fillId="0" borderId="0" xfId="3" applyNumberFormat="1" applyFont="1" applyBorder="1" applyAlignment="1">
      <alignment vertical="center"/>
    </xf>
    <xf numFmtId="3" fontId="15" fillId="0" borderId="0" xfId="3" applyNumberFormat="1" applyFont="1" applyBorder="1" applyAlignment="1">
      <alignment vertical="center"/>
    </xf>
    <xf numFmtId="49" fontId="15" fillId="0" borderId="0" xfId="3" applyNumberFormat="1" applyFont="1" applyBorder="1" applyAlignment="1">
      <alignment vertical="center"/>
    </xf>
    <xf numFmtId="179" fontId="15" fillId="0" borderId="34" xfId="3" applyNumberFormat="1" applyFont="1" applyBorder="1" applyAlignment="1">
      <alignment vertical="center"/>
    </xf>
    <xf numFmtId="179" fontId="15" fillId="0" borderId="34" xfId="3" applyNumberFormat="1" applyFont="1" applyBorder="1" applyAlignment="1">
      <alignment horizontal="distributed" vertical="center"/>
    </xf>
    <xf numFmtId="179" fontId="15" fillId="0" borderId="34" xfId="3" applyNumberFormat="1" applyFont="1" applyBorder="1" applyAlignment="1">
      <alignment horizontal="center" vertical="center"/>
    </xf>
    <xf numFmtId="179" fontId="15" fillId="0" borderId="35" xfId="3" applyNumberFormat="1" applyFont="1" applyBorder="1" applyAlignment="1">
      <alignment vertical="center"/>
    </xf>
    <xf numFmtId="179" fontId="15" fillId="0" borderId="35" xfId="3" applyNumberFormat="1" applyFont="1" applyBorder="1" applyAlignment="1">
      <alignment horizontal="distributed" vertical="center"/>
    </xf>
    <xf numFmtId="179" fontId="15" fillId="0" borderId="35" xfId="3" applyNumberFormat="1" applyFont="1" applyBorder="1" applyAlignment="1">
      <alignment horizontal="center" vertical="center"/>
    </xf>
    <xf numFmtId="179" fontId="15" fillId="0" borderId="21" xfId="3" applyNumberFormat="1" applyFont="1" applyBorder="1" applyAlignment="1">
      <alignment vertical="center"/>
    </xf>
    <xf numFmtId="179" fontId="15" fillId="0" borderId="22" xfId="3" applyNumberFormat="1" applyFont="1" applyBorder="1" applyAlignment="1">
      <alignment vertical="center"/>
    </xf>
    <xf numFmtId="179" fontId="15" fillId="0" borderId="23" xfId="3" applyNumberFormat="1" applyFont="1" applyBorder="1" applyAlignment="1">
      <alignment vertical="center"/>
    </xf>
    <xf numFmtId="179" fontId="15" fillId="0" borderId="17" xfId="3" applyNumberFormat="1" applyFont="1" applyBorder="1" applyAlignment="1">
      <alignment horizontal="right" vertical="center"/>
    </xf>
    <xf numFmtId="179" fontId="15" fillId="0" borderId="2" xfId="3" applyNumberFormat="1" applyFont="1" applyBorder="1" applyAlignment="1">
      <alignment vertical="center"/>
    </xf>
    <xf numFmtId="179" fontId="15" fillId="0" borderId="33" xfId="3" applyNumberFormat="1" applyFont="1" applyBorder="1" applyAlignment="1">
      <alignment vertical="center"/>
    </xf>
    <xf numFmtId="179" fontId="15" fillId="0" borderId="25" xfId="3" applyNumberFormat="1" applyFont="1" applyBorder="1" applyAlignment="1">
      <alignment vertical="center"/>
    </xf>
    <xf numFmtId="179" fontId="15" fillId="0" borderId="25" xfId="3" applyNumberFormat="1" applyFont="1" applyBorder="1" applyAlignment="1">
      <alignment horizontal="right" vertical="center"/>
    </xf>
    <xf numFmtId="179" fontId="15" fillId="0" borderId="5" xfId="3" applyNumberFormat="1" applyFont="1" applyBorder="1" applyAlignment="1">
      <alignment horizontal="right" vertical="center"/>
    </xf>
    <xf numFmtId="179" fontId="15" fillId="0" borderId="5" xfId="3" applyNumberFormat="1" applyFont="1" applyBorder="1" applyAlignment="1">
      <alignment vertical="center"/>
    </xf>
    <xf numFmtId="179" fontId="15" fillId="0" borderId="0" xfId="6" applyNumberFormat="1" applyFont="1" applyBorder="1" applyAlignment="1">
      <alignment horizontal="center" vertical="center"/>
    </xf>
    <xf numFmtId="0" fontId="20" fillId="0" borderId="22" xfId="7" applyFont="1" applyBorder="1" applyAlignment="1" applyProtection="1">
      <alignment horizontal="center" vertical="center" justifyLastLine="1"/>
      <protection hidden="1"/>
    </xf>
    <xf numFmtId="0" fontId="20" fillId="0" borderId="36" xfId="7" applyFont="1" applyBorder="1" applyAlignment="1" applyProtection="1">
      <alignment horizontal="distributed" vertical="center"/>
      <protection hidden="1"/>
    </xf>
    <xf numFmtId="0" fontId="20" fillId="0" borderId="11" xfId="7" applyFont="1" applyBorder="1" applyAlignment="1" applyProtection="1">
      <alignment horizontal="center" vertical="center"/>
      <protection hidden="1"/>
    </xf>
    <xf numFmtId="0" fontId="20" fillId="0" borderId="36" xfId="7" applyFont="1" applyBorder="1" applyAlignment="1" applyProtection="1">
      <alignment horizontal="center" vertical="center"/>
      <protection hidden="1"/>
    </xf>
    <xf numFmtId="0" fontId="20" fillId="0" borderId="37" xfId="7" applyFont="1" applyBorder="1" applyAlignment="1" applyProtection="1">
      <alignment horizontal="center" vertical="center"/>
      <protection hidden="1"/>
    </xf>
    <xf numFmtId="0" fontId="20" fillId="0" borderId="38" xfId="7" applyFont="1" applyBorder="1" applyAlignment="1" applyProtection="1">
      <alignment horizontal="center" vertical="center"/>
      <protection hidden="1"/>
    </xf>
    <xf numFmtId="0" fontId="20" fillId="0" borderId="13" xfId="7" applyFont="1" applyBorder="1" applyAlignment="1" applyProtection="1">
      <alignment horizontal="center" vertical="center"/>
      <protection hidden="1"/>
    </xf>
    <xf numFmtId="0" fontId="20" fillId="0" borderId="39" xfId="7" applyFont="1" applyBorder="1" applyAlignment="1" applyProtection="1">
      <alignment horizontal="center" vertical="center"/>
      <protection hidden="1"/>
    </xf>
    <xf numFmtId="0" fontId="20" fillId="0" borderId="7" xfId="7" applyFont="1" applyBorder="1" applyAlignment="1" applyProtection="1">
      <alignment horizontal="center" vertical="center"/>
      <protection hidden="1"/>
    </xf>
    <xf numFmtId="0" fontId="20" fillId="0" borderId="8" xfId="7" applyFont="1" applyBorder="1" applyAlignment="1" applyProtection="1">
      <alignment horizontal="center" vertical="center"/>
      <protection hidden="1"/>
    </xf>
    <xf numFmtId="0" fontId="20" fillId="0" borderId="40" xfId="7" applyFont="1" applyBorder="1" applyAlignment="1" applyProtection="1">
      <alignment horizontal="center" vertical="center"/>
      <protection hidden="1"/>
    </xf>
    <xf numFmtId="0" fontId="20" fillId="0" borderId="41" xfId="7" applyFont="1" applyBorder="1" applyAlignment="1" applyProtection="1">
      <alignment horizontal="center" vertical="center"/>
      <protection hidden="1"/>
    </xf>
    <xf numFmtId="0" fontId="20" fillId="0" borderId="42" xfId="7" applyFont="1" applyBorder="1" applyAlignment="1" applyProtection="1">
      <alignment horizontal="distributed" vertical="center"/>
      <protection hidden="1"/>
    </xf>
    <xf numFmtId="0" fontId="20" fillId="0" borderId="43" xfId="7" applyFont="1" applyBorder="1" applyAlignment="1" applyProtection="1">
      <alignment horizontal="center" vertical="center"/>
      <protection locked="0" hidden="1"/>
    </xf>
    <xf numFmtId="0" fontId="20" fillId="0" borderId="44" xfId="7" applyFont="1" applyBorder="1" applyAlignment="1" applyProtection="1">
      <alignment horizontal="center" vertical="center"/>
      <protection locked="0" hidden="1"/>
    </xf>
    <xf numFmtId="0" fontId="20" fillId="0" borderId="42" xfId="7" applyFont="1" applyBorder="1" applyAlignment="1" applyProtection="1">
      <alignment horizontal="center" vertical="center"/>
      <protection locked="0" hidden="1"/>
    </xf>
    <xf numFmtId="0" fontId="20" fillId="0" borderId="45" xfId="7" applyFont="1" applyBorder="1" applyAlignment="1" applyProtection="1">
      <alignment horizontal="center" vertical="center"/>
      <protection locked="0" hidden="1"/>
    </xf>
    <xf numFmtId="0" fontId="20" fillId="0" borderId="43" xfId="7" applyFont="1" applyBorder="1" applyAlignment="1" applyProtection="1">
      <alignment horizontal="center" vertical="center"/>
      <protection hidden="1"/>
    </xf>
    <xf numFmtId="176" fontId="20" fillId="0" borderId="43" xfId="7" applyNumberFormat="1" applyFont="1" applyBorder="1" applyAlignment="1" applyProtection="1">
      <alignment horizontal="right" vertical="center"/>
      <protection hidden="1"/>
    </xf>
    <xf numFmtId="176" fontId="20" fillId="0" borderId="41" xfId="7" applyNumberFormat="1" applyFont="1" applyBorder="1" applyAlignment="1" applyProtection="1">
      <alignment horizontal="right" vertical="center"/>
      <protection hidden="1"/>
    </xf>
    <xf numFmtId="0" fontId="20" fillId="0" borderId="46" xfId="7" applyFont="1" applyBorder="1" applyAlignment="1" applyProtection="1">
      <alignment horizontal="distributed" vertical="center"/>
      <protection hidden="1"/>
    </xf>
    <xf numFmtId="176" fontId="20" fillId="0" borderId="42" xfId="7" applyNumberFormat="1" applyFont="1" applyBorder="1" applyAlignment="1" applyProtection="1">
      <alignment horizontal="right" vertical="center"/>
      <protection hidden="1"/>
    </xf>
    <xf numFmtId="176" fontId="20" fillId="0" borderId="36" xfId="7" applyNumberFormat="1" applyFont="1" applyBorder="1" applyAlignment="1" applyProtection="1">
      <alignment horizontal="right" vertical="center"/>
      <protection hidden="1"/>
    </xf>
    <xf numFmtId="0" fontId="20" fillId="0" borderId="41" xfId="7" applyFont="1" applyBorder="1" applyAlignment="1" applyProtection="1">
      <alignment horizontal="center" vertical="center"/>
      <protection locked="0" hidden="1"/>
    </xf>
    <xf numFmtId="0" fontId="20" fillId="0" borderId="47" xfId="7" applyFont="1" applyBorder="1" applyAlignment="1" applyProtection="1">
      <alignment horizontal="center" vertical="center"/>
      <protection locked="0" hidden="1"/>
    </xf>
    <xf numFmtId="0" fontId="20" fillId="0" borderId="39" xfId="7" applyFont="1" applyBorder="1" applyAlignment="1" applyProtection="1">
      <alignment horizontal="distributed" vertical="center" justifyLastLine="1"/>
      <protection hidden="1"/>
    </xf>
    <xf numFmtId="0" fontId="20" fillId="0" borderId="7" xfId="7" applyFont="1" applyBorder="1" applyAlignment="1" applyProtection="1">
      <alignment horizontal="distributed" vertical="center" justifyLastLine="1"/>
      <protection hidden="1"/>
    </xf>
    <xf numFmtId="0" fontId="20" fillId="0" borderId="8" xfId="7" applyFont="1" applyBorder="1" applyAlignment="1" applyProtection="1">
      <alignment horizontal="distributed" vertical="center" justifyLastLine="1"/>
      <protection hidden="1"/>
    </xf>
    <xf numFmtId="0" fontId="20" fillId="0" borderId="15" xfId="7" applyFont="1" applyBorder="1" applyAlignment="1" applyProtection="1">
      <alignment horizontal="center" vertical="center"/>
      <protection hidden="1"/>
    </xf>
    <xf numFmtId="0" fontId="20" fillId="0" borderId="42" xfId="7" applyFont="1" applyBorder="1" applyAlignment="1" applyProtection="1">
      <alignment horizontal="center" vertical="center"/>
      <protection hidden="1"/>
    </xf>
    <xf numFmtId="0" fontId="20" fillId="0" borderId="43" xfId="7" applyFont="1" applyBorder="1" applyAlignment="1" applyProtection="1">
      <alignment horizontal="distributed" vertical="center"/>
      <protection hidden="1"/>
    </xf>
    <xf numFmtId="0" fontId="20" fillId="0" borderId="26" xfId="7" applyFont="1" applyBorder="1" applyAlignment="1" applyProtection="1">
      <alignment horizontal="center" vertical="center"/>
      <protection hidden="1"/>
    </xf>
    <xf numFmtId="0" fontId="20" fillId="0" borderId="36" xfId="7" applyFont="1" applyBorder="1" applyAlignment="1" applyProtection="1">
      <alignment horizontal="center" vertical="center"/>
      <protection locked="0" hidden="1"/>
    </xf>
    <xf numFmtId="0" fontId="20" fillId="0" borderId="48" xfId="7" applyFont="1" applyBorder="1" applyAlignment="1" applyProtection="1">
      <alignment horizontal="center" vertical="center"/>
      <protection locked="0" hidden="1"/>
    </xf>
    <xf numFmtId="0" fontId="20" fillId="0" borderId="49" xfId="7" applyFont="1" applyBorder="1" applyAlignment="1" applyProtection="1">
      <alignment horizontal="center" vertical="center"/>
      <protection hidden="1"/>
    </xf>
    <xf numFmtId="0" fontId="20" fillId="0" borderId="46" xfId="7" applyFont="1" applyBorder="1" applyAlignment="1" applyProtection="1">
      <alignment horizontal="center" vertical="center"/>
      <protection hidden="1"/>
    </xf>
    <xf numFmtId="176" fontId="20" fillId="0" borderId="46" xfId="7" applyNumberFormat="1" applyFont="1" applyBorder="1" applyAlignment="1" applyProtection="1">
      <alignment horizontal="right" vertical="center"/>
      <protection hidden="1"/>
    </xf>
    <xf numFmtId="0" fontId="20" fillId="0" borderId="46" xfId="7" applyFont="1" applyBorder="1" applyAlignment="1" applyProtection="1">
      <alignment horizontal="center" vertical="center"/>
      <protection locked="0" hidden="1"/>
    </xf>
    <xf numFmtId="0" fontId="20" fillId="0" borderId="50" xfId="7" applyFont="1" applyBorder="1" applyAlignment="1" applyProtection="1">
      <alignment horizontal="center" vertical="center"/>
      <protection locked="0" hidden="1"/>
    </xf>
    <xf numFmtId="0" fontId="20" fillId="0" borderId="39" xfId="7" applyFont="1" applyBorder="1" applyAlignment="1" applyProtection="1">
      <alignment horizontal="center" vertical="center" shrinkToFit="1"/>
      <protection locked="0" hidden="1"/>
    </xf>
    <xf numFmtId="0" fontId="20" fillId="0" borderId="7" xfId="7" applyFont="1" applyBorder="1" applyAlignment="1" applyProtection="1">
      <alignment horizontal="center" vertical="center" shrinkToFit="1"/>
      <protection locked="0" hidden="1"/>
    </xf>
    <xf numFmtId="0" fontId="20" fillId="0" borderId="16" xfId="7" applyFont="1" applyBorder="1" applyAlignment="1" applyProtection="1">
      <alignment horizontal="center" vertical="center" shrinkToFit="1"/>
      <protection locked="0" hidden="1"/>
    </xf>
    <xf numFmtId="178" fontId="20" fillId="0" borderId="36" xfId="7" applyNumberFormat="1" applyFont="1" applyBorder="1" applyAlignment="1" applyProtection="1">
      <alignment horizontal="right" vertical="center"/>
      <protection hidden="1"/>
    </xf>
    <xf numFmtId="0" fontId="20" fillId="0" borderId="0" xfId="7" applyFont="1" applyBorder="1" applyAlignment="1" applyProtection="1">
      <alignment horizontal="distributed" vertical="center" justifyLastLine="1"/>
      <protection locked="0" hidden="1"/>
    </xf>
    <xf numFmtId="183" fontId="20" fillId="0" borderId="39" xfId="7" applyNumberFormat="1" applyFont="1" applyBorder="1" applyAlignment="1" applyProtection="1">
      <alignment horizontal="center" vertical="center" shrinkToFit="1"/>
      <protection hidden="1"/>
    </xf>
    <xf numFmtId="183" fontId="20" fillId="0" borderId="7" xfId="7" applyNumberFormat="1" applyFont="1" applyBorder="1" applyAlignment="1" applyProtection="1">
      <alignment horizontal="center" vertical="center" shrinkToFit="1"/>
      <protection hidden="1"/>
    </xf>
    <xf numFmtId="183" fontId="20" fillId="0" borderId="16" xfId="7" applyNumberFormat="1" applyFont="1" applyBorder="1" applyAlignment="1" applyProtection="1">
      <alignment horizontal="center" vertical="center" shrinkToFit="1"/>
      <protection hidden="1"/>
    </xf>
    <xf numFmtId="0" fontId="20" fillId="0" borderId="51" xfId="7" applyFont="1" applyBorder="1" applyAlignment="1" applyProtection="1">
      <alignment horizontal="distributed" vertical="center" justifyLastLine="1"/>
      <protection hidden="1"/>
    </xf>
    <xf numFmtId="0" fontId="20" fillId="0" borderId="52" xfId="7" applyFont="1" applyBorder="1" applyAlignment="1" applyProtection="1">
      <alignment horizontal="distributed" vertical="center" justifyLastLine="1"/>
      <protection hidden="1"/>
    </xf>
    <xf numFmtId="0" fontId="20" fillId="0" borderId="53" xfId="7" applyFont="1" applyBorder="1" applyAlignment="1" applyProtection="1">
      <alignment horizontal="distributed" vertical="center" justifyLastLine="1"/>
      <protection hidden="1"/>
    </xf>
    <xf numFmtId="0" fontId="20" fillId="0" borderId="54" xfId="7" applyFont="1" applyBorder="1" applyAlignment="1" applyProtection="1">
      <alignment horizontal="center" vertical="center"/>
      <protection hidden="1"/>
    </xf>
    <xf numFmtId="0" fontId="20" fillId="0" borderId="52" xfId="7" applyFont="1" applyBorder="1" applyAlignment="1" applyProtection="1">
      <alignment horizontal="center" vertical="center"/>
      <protection hidden="1"/>
    </xf>
    <xf numFmtId="3" fontId="7" fillId="0" borderId="55" xfId="4" applyNumberFormat="1" applyFont="1" applyBorder="1" applyAlignment="1">
      <alignment horizontal="center" vertical="center"/>
    </xf>
    <xf numFmtId="3" fontId="7" fillId="0" borderId="3" xfId="4" applyNumberFormat="1" applyFont="1" applyBorder="1" applyAlignment="1">
      <alignment horizontal="center" vertical="center"/>
    </xf>
    <xf numFmtId="3" fontId="7" fillId="0" borderId="4" xfId="4" applyNumberFormat="1" applyFont="1" applyBorder="1" applyAlignment="1">
      <alignment horizontal="center" vertical="center"/>
    </xf>
    <xf numFmtId="3" fontId="7" fillId="0" borderId="5" xfId="4" applyNumberFormat="1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/>
    </xf>
    <xf numFmtId="3" fontId="7" fillId="0" borderId="56" xfId="4" applyNumberFormat="1" applyFont="1" applyBorder="1" applyAlignment="1">
      <alignment horizontal="center" vertical="center"/>
    </xf>
    <xf numFmtId="3" fontId="7" fillId="0" borderId="57" xfId="4" applyNumberFormat="1" applyFont="1" applyBorder="1" applyAlignment="1">
      <alignment horizontal="center" vertical="center"/>
    </xf>
    <xf numFmtId="3" fontId="7" fillId="0" borderId="27" xfId="4" applyNumberFormat="1" applyFont="1" applyBorder="1" applyAlignment="1">
      <alignment horizontal="center" vertical="center"/>
    </xf>
    <xf numFmtId="3" fontId="7" fillId="0" borderId="31" xfId="4" applyNumberFormat="1" applyFont="1" applyBorder="1" applyAlignment="1">
      <alignment horizontal="center" vertical="center"/>
    </xf>
    <xf numFmtId="3" fontId="7" fillId="0" borderId="32" xfId="4" applyNumberFormat="1" applyFont="1" applyBorder="1" applyAlignment="1">
      <alignment horizontal="center" vertical="center"/>
    </xf>
    <xf numFmtId="3" fontId="7" fillId="0" borderId="33" xfId="4" applyNumberFormat="1" applyFont="1" applyBorder="1" applyAlignment="1">
      <alignment horizontal="center" vertical="center"/>
    </xf>
    <xf numFmtId="3" fontId="7" fillId="0" borderId="25" xfId="4" applyNumberFormat="1" applyFont="1" applyBorder="1" applyAlignment="1">
      <alignment horizontal="center" vertical="center"/>
    </xf>
    <xf numFmtId="3" fontId="7" fillId="0" borderId="58" xfId="4" applyNumberFormat="1" applyFont="1" applyBorder="1" applyAlignment="1">
      <alignment horizontal="distributed" vertical="center" justifyLastLine="1"/>
    </xf>
    <xf numFmtId="3" fontId="7" fillId="0" borderId="36" xfId="4" applyNumberFormat="1" applyFont="1" applyBorder="1" applyAlignment="1">
      <alignment horizontal="distributed" vertical="center" justifyLastLine="1"/>
    </xf>
    <xf numFmtId="3" fontId="7" fillId="0" borderId="28" xfId="4" applyNumberFormat="1" applyFont="1" applyBorder="1" applyAlignment="1">
      <alignment horizontal="center" vertical="center"/>
    </xf>
    <xf numFmtId="49" fontId="7" fillId="0" borderId="31" xfId="4" applyNumberFormat="1" applyFont="1" applyBorder="1" applyAlignment="1">
      <alignment horizontal="center" vertical="center"/>
    </xf>
    <xf numFmtId="49" fontId="7" fillId="0" borderId="32" xfId="4" applyNumberFormat="1" applyFont="1" applyBorder="1" applyAlignment="1">
      <alignment horizontal="center" vertical="center"/>
    </xf>
    <xf numFmtId="49" fontId="7" fillId="0" borderId="3" xfId="4" applyNumberFormat="1" applyFont="1" applyBorder="1" applyAlignment="1">
      <alignment horizontal="center" vertical="center"/>
    </xf>
    <xf numFmtId="49" fontId="7" fillId="0" borderId="33" xfId="4" applyNumberFormat="1" applyFont="1" applyBorder="1" applyAlignment="1">
      <alignment horizontal="center" vertical="center"/>
    </xf>
    <xf numFmtId="49" fontId="7" fillId="0" borderId="25" xfId="4" applyNumberFormat="1" applyFont="1" applyBorder="1" applyAlignment="1">
      <alignment horizontal="center" vertical="center"/>
    </xf>
    <xf numFmtId="49" fontId="7" fillId="0" borderId="5" xfId="4" applyNumberFormat="1" applyFont="1" applyBorder="1" applyAlignment="1">
      <alignment horizontal="center" vertical="center"/>
    </xf>
    <xf numFmtId="3" fontId="7" fillId="0" borderId="31" xfId="4" applyNumberFormat="1" applyFont="1" applyBorder="1" applyAlignment="1">
      <alignment horizontal="left" vertical="center"/>
    </xf>
    <xf numFmtId="3" fontId="7" fillId="0" borderId="9" xfId="4" applyNumberFormat="1" applyFont="1" applyBorder="1" applyAlignment="1">
      <alignment horizontal="left" vertical="center"/>
    </xf>
    <xf numFmtId="3" fontId="7" fillId="0" borderId="33" xfId="4" applyNumberFormat="1" applyFont="1" applyBorder="1" applyAlignment="1">
      <alignment horizontal="left" vertical="center"/>
    </xf>
    <xf numFmtId="3" fontId="7" fillId="0" borderId="10" xfId="4" applyNumberFormat="1" applyFont="1" applyBorder="1" applyAlignment="1">
      <alignment horizontal="left" vertical="center"/>
    </xf>
    <xf numFmtId="3" fontId="7" fillId="0" borderId="31" xfId="4" applyNumberFormat="1" applyFont="1" applyBorder="1" applyAlignment="1">
      <alignment horizontal="left" vertical="center" shrinkToFit="1"/>
    </xf>
    <xf numFmtId="3" fontId="27" fillId="0" borderId="9" xfId="4" applyNumberFormat="1" applyFont="1" applyBorder="1" applyAlignment="1">
      <alignment horizontal="left" vertical="center" shrinkToFit="1"/>
    </xf>
    <xf numFmtId="0" fontId="1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distributed" vertical="center" wrapText="1"/>
    </xf>
    <xf numFmtId="0" fontId="10" fillId="0" borderId="0" xfId="0" applyFont="1" applyAlignment="1">
      <alignment horizontal="center" shrinkToFit="1"/>
    </xf>
    <xf numFmtId="3" fontId="9" fillId="0" borderId="2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right" wrapText="1"/>
    </xf>
    <xf numFmtId="0" fontId="9" fillId="0" borderId="0" xfId="0" applyFont="1" applyAlignment="1">
      <alignment horizontal="center"/>
    </xf>
    <xf numFmtId="179" fontId="5" fillId="0" borderId="0" xfId="6" applyNumberFormat="1" applyFont="1" applyBorder="1" applyAlignment="1">
      <alignment horizontal="center" vertical="center" shrinkToFit="1"/>
    </xf>
    <xf numFmtId="179" fontId="15" fillId="0" borderId="0" xfId="6" applyNumberFormat="1" applyFont="1" applyBorder="1" applyAlignment="1">
      <alignment horizontal="left" vertical="center"/>
    </xf>
    <xf numFmtId="179" fontId="15" fillId="0" borderId="0" xfId="6" applyNumberFormat="1" applyFont="1" applyBorder="1" applyAlignment="1">
      <alignment horizontal="center" vertical="center" shrinkToFit="1"/>
    </xf>
    <xf numFmtId="179" fontId="15" fillId="0" borderId="0" xfId="6" applyNumberFormat="1" applyFont="1" applyBorder="1" applyAlignment="1">
      <alignment horizontal="left" vertical="center" wrapText="1"/>
    </xf>
    <xf numFmtId="179" fontId="23" fillId="0" borderId="0" xfId="6" applyNumberFormat="1" applyFont="1" applyBorder="1" applyAlignment="1">
      <alignment horizontal="center" vertical="center"/>
    </xf>
    <xf numFmtId="179" fontId="23" fillId="0" borderId="0" xfId="6" applyNumberFormat="1" applyFont="1" applyBorder="1" applyAlignment="1">
      <alignment horizontal="left" vertical="center"/>
    </xf>
    <xf numFmtId="179" fontId="15" fillId="0" borderId="0" xfId="6" applyNumberFormat="1" applyFont="1" applyBorder="1" applyAlignment="1">
      <alignment horizontal="center" vertical="center"/>
    </xf>
    <xf numFmtId="179" fontId="15" fillId="0" borderId="0" xfId="6" applyNumberFormat="1" applyFont="1" applyBorder="1" applyAlignment="1">
      <alignment horizontal="distributed" vertical="center"/>
    </xf>
    <xf numFmtId="179" fontId="19" fillId="0" borderId="0" xfId="6" applyNumberFormat="1" applyFont="1" applyBorder="1" applyAlignment="1">
      <alignment horizontal="distributed" vertical="center"/>
    </xf>
    <xf numFmtId="179" fontId="15" fillId="0" borderId="0" xfId="3" applyNumberFormat="1" applyFont="1" applyBorder="1" applyAlignment="1">
      <alignment horizontal="center" vertical="center"/>
    </xf>
    <xf numFmtId="179" fontId="15" fillId="0" borderId="59" xfId="3" applyNumberFormat="1" applyFont="1" applyBorder="1" applyAlignment="1">
      <alignment horizontal="center" vertical="center" shrinkToFit="1"/>
    </xf>
    <xf numFmtId="179" fontId="15" fillId="0" borderId="17" xfId="3" applyNumberFormat="1" applyFont="1" applyBorder="1" applyAlignment="1">
      <alignment horizontal="center" vertical="center" shrinkToFit="1"/>
    </xf>
    <xf numFmtId="179" fontId="15" fillId="0" borderId="2" xfId="3" applyNumberFormat="1" applyFont="1" applyBorder="1" applyAlignment="1">
      <alignment horizontal="center" vertical="center" shrinkToFit="1"/>
    </xf>
    <xf numFmtId="179" fontId="5" fillId="0" borderId="0" xfId="3" applyNumberFormat="1" applyFont="1" applyBorder="1" applyAlignment="1">
      <alignment horizontal="center" vertical="center" shrinkToFit="1"/>
    </xf>
    <xf numFmtId="180" fontId="15" fillId="0" borderId="0" xfId="3" applyNumberFormat="1" applyFont="1" applyBorder="1" applyAlignment="1">
      <alignment horizontal="center" vertical="center"/>
    </xf>
    <xf numFmtId="179" fontId="19" fillId="0" borderId="0" xfId="3" applyNumberFormat="1" applyFont="1" applyBorder="1" applyAlignment="1">
      <alignment horizontal="distributed" vertical="center" wrapText="1"/>
    </xf>
    <xf numFmtId="179" fontId="19" fillId="0" borderId="0" xfId="3" applyNumberFormat="1" applyFont="1" applyBorder="1" applyAlignment="1">
      <alignment horizontal="distributed" vertical="center"/>
    </xf>
    <xf numFmtId="179" fontId="15" fillId="0" borderId="0" xfId="3" applyNumberFormat="1" applyFont="1" applyBorder="1" applyAlignment="1">
      <alignment horizontal="distributed" vertical="center"/>
    </xf>
    <xf numFmtId="179" fontId="15" fillId="0" borderId="0" xfId="3" applyNumberFormat="1" applyFont="1" applyBorder="1" applyAlignment="1">
      <alignment horizontal="left" vertical="center" indent="1"/>
    </xf>
    <xf numFmtId="179" fontId="15" fillId="0" borderId="59" xfId="3" applyNumberFormat="1" applyFont="1" applyBorder="1" applyAlignment="1">
      <alignment horizontal="center" vertical="center" textRotation="255"/>
    </xf>
    <xf numFmtId="179" fontId="15" fillId="0" borderId="2" xfId="3" applyNumberFormat="1" applyFont="1" applyBorder="1" applyAlignment="1">
      <alignment horizontal="center" vertical="center" textRotation="255"/>
    </xf>
    <xf numFmtId="179" fontId="15" fillId="0" borderId="33" xfId="3" applyNumberFormat="1" applyFont="1" applyBorder="1" applyAlignment="1">
      <alignment horizontal="center" vertical="center" textRotation="255"/>
    </xf>
    <xf numFmtId="179" fontId="15" fillId="0" borderId="5" xfId="3" applyNumberFormat="1" applyFont="1" applyBorder="1" applyAlignment="1">
      <alignment horizontal="center" vertical="center" textRotation="255"/>
    </xf>
    <xf numFmtId="179" fontId="19" fillId="0" borderId="31" xfId="3" applyNumberFormat="1" applyFont="1" applyBorder="1" applyAlignment="1">
      <alignment horizontal="center" vertical="center" textRotation="255"/>
    </xf>
    <xf numFmtId="179" fontId="19" fillId="0" borderId="3" xfId="3" applyNumberFormat="1" applyFont="1" applyBorder="1" applyAlignment="1">
      <alignment horizontal="center" vertical="center" textRotation="255"/>
    </xf>
    <xf numFmtId="179" fontId="19" fillId="0" borderId="60" xfId="3" applyNumberFormat="1" applyFont="1" applyBorder="1" applyAlignment="1">
      <alignment horizontal="center" vertical="center" textRotation="255"/>
    </xf>
    <xf numFmtId="179" fontId="19" fillId="0" borderId="61" xfId="3" applyNumberFormat="1" applyFont="1" applyBorder="1" applyAlignment="1">
      <alignment horizontal="center" vertical="center" textRotation="255"/>
    </xf>
    <xf numFmtId="179" fontId="19" fillId="0" borderId="42" xfId="3" applyNumberFormat="1" applyFont="1" applyBorder="1" applyAlignment="1">
      <alignment horizontal="center" vertical="center"/>
    </xf>
    <xf numFmtId="179" fontId="15" fillId="0" borderId="58" xfId="3" applyNumberFormat="1" applyFont="1" applyBorder="1" applyAlignment="1">
      <alignment horizontal="center" vertical="center"/>
    </xf>
    <xf numFmtId="179" fontId="31" fillId="0" borderId="0" xfId="3" applyNumberFormat="1" applyFont="1" applyBorder="1" applyAlignment="1">
      <alignment horizontal="center" shrinkToFit="1"/>
    </xf>
    <xf numFmtId="179" fontId="15" fillId="0" borderId="0" xfId="3" applyNumberFormat="1" applyFont="1" applyBorder="1" applyAlignment="1">
      <alignment horizontal="right" vertical="center"/>
    </xf>
    <xf numFmtId="0" fontId="21" fillId="2" borderId="0" xfId="5" applyFont="1" applyFill="1" applyAlignment="1">
      <alignment horizontal="left"/>
    </xf>
    <xf numFmtId="0" fontId="21" fillId="2" borderId="0" xfId="5" applyFont="1" applyFill="1" applyAlignment="1">
      <alignment horizontal="center" wrapText="1"/>
    </xf>
    <xf numFmtId="0" fontId="21" fillId="2" borderId="39" xfId="5" applyFont="1" applyFill="1" applyBorder="1" applyAlignment="1">
      <alignment horizontal="center" vertical="center"/>
    </xf>
    <xf numFmtId="0" fontId="21" fillId="2" borderId="8" xfId="5" applyFont="1" applyFill="1" applyBorder="1" applyAlignment="1">
      <alignment horizontal="center" vertical="center"/>
    </xf>
    <xf numFmtId="0" fontId="21" fillId="2" borderId="7" xfId="5" applyFont="1" applyFill="1" applyBorder="1" applyAlignment="1">
      <alignment horizontal="center" vertical="center"/>
    </xf>
    <xf numFmtId="58" fontId="21" fillId="2" borderId="0" xfId="5" applyNumberFormat="1" applyFont="1" applyFill="1" applyBorder="1" applyAlignment="1">
      <alignment horizontal="left"/>
    </xf>
    <xf numFmtId="0" fontId="21" fillId="2" borderId="0" xfId="5" applyFont="1" applyFill="1" applyAlignment="1">
      <alignment horizontal="distributed"/>
    </xf>
    <xf numFmtId="0" fontId="21" fillId="2" borderId="0" xfId="5" applyFont="1" applyFill="1" applyAlignment="1">
      <alignment horizontal="distributed" vertical="top"/>
    </xf>
    <xf numFmtId="0" fontId="21" fillId="2" borderId="0" xfId="5" applyFont="1" applyFill="1" applyAlignment="1">
      <alignment horizontal="center"/>
    </xf>
    <xf numFmtId="178" fontId="21" fillId="2" borderId="0" xfId="5" applyNumberFormat="1" applyFont="1" applyFill="1" applyAlignment="1"/>
    <xf numFmtId="0" fontId="15" fillId="2" borderId="0" xfId="5" applyFont="1" applyFill="1" applyAlignment="1">
      <alignment horizontal="right"/>
    </xf>
    <xf numFmtId="0" fontId="21" fillId="2" borderId="0" xfId="5" applyFont="1" applyFill="1" applyAlignment="1">
      <alignment horizontal="right"/>
    </xf>
    <xf numFmtId="177" fontId="21" fillId="2" borderId="0" xfId="5" applyNumberFormat="1" applyFont="1" applyFill="1" applyAlignment="1">
      <alignment horizontal="right"/>
    </xf>
    <xf numFmtId="0" fontId="21" fillId="2" borderId="0" xfId="5" applyFont="1" applyFill="1" applyAlignment="1">
      <alignment horizontal="distributed" vertical="center"/>
    </xf>
    <xf numFmtId="0" fontId="21" fillId="2" borderId="0" xfId="5" applyFont="1" applyFill="1" applyAlignment="1">
      <alignment horizontal="left" vertical="center"/>
    </xf>
    <xf numFmtId="0" fontId="18" fillId="2" borderId="0" xfId="5" applyFont="1" applyFill="1" applyAlignment="1">
      <alignment horizontal="distributed" vertical="center"/>
    </xf>
    <xf numFmtId="0" fontId="21" fillId="2" borderId="0" xfId="5" applyFont="1" applyFill="1" applyAlignment="1">
      <alignment horizontal="distributed" justifyLastLine="1"/>
    </xf>
    <xf numFmtId="0" fontId="26" fillId="2" borderId="0" xfId="5" applyFont="1" applyFill="1" applyAlignment="1">
      <alignment horizontal="distributed" wrapText="1"/>
    </xf>
    <xf numFmtId="0" fontId="26" fillId="2" borderId="0" xfId="5" applyFont="1" applyFill="1" applyAlignment="1">
      <alignment horizontal="distributed"/>
    </xf>
    <xf numFmtId="58" fontId="21" fillId="2" borderId="0" xfId="5" applyNumberFormat="1" applyFont="1" applyFill="1" applyBorder="1" applyAlignment="1">
      <alignment horizontal="left" shrinkToFit="1"/>
    </xf>
    <xf numFmtId="0" fontId="5" fillId="2" borderId="0" xfId="5" applyFont="1" applyFill="1" applyAlignment="1">
      <alignment horizontal="center"/>
    </xf>
    <xf numFmtId="3" fontId="21" fillId="2" borderId="0" xfId="5" applyNumberFormat="1" applyFont="1" applyFill="1" applyAlignment="1">
      <alignment horizontal="distributed"/>
    </xf>
    <xf numFmtId="0" fontId="15" fillId="2" borderId="0" xfId="5" applyFont="1" applyFill="1" applyAlignment="1">
      <alignment horizontal="distributed"/>
    </xf>
    <xf numFmtId="179" fontId="35" fillId="0" borderId="0" xfId="3" applyNumberFormat="1" applyFont="1" applyBorder="1" applyAlignment="1">
      <alignment vertical="center"/>
    </xf>
    <xf numFmtId="179" fontId="21" fillId="0" borderId="0" xfId="3" applyNumberFormat="1" applyFont="1" applyBorder="1" applyAlignment="1">
      <alignment horizontal="center" vertical="center"/>
    </xf>
  </cellXfs>
  <cellStyles count="9">
    <cellStyle name="桁区切り" xfId="1" builtinId="6"/>
    <cellStyle name="松代城" xfId="2"/>
    <cellStyle name="標準" xfId="0" builtinId="0"/>
    <cellStyle name="標準_j様式委8 業務(一部)完了届" xfId="3"/>
    <cellStyle name="標準_出来高調書H90930" xfId="4"/>
    <cellStyle name="標準_設計変更書類（原本）" xfId="5"/>
    <cellStyle name="標準_提出書類（工事）" xfId="6"/>
    <cellStyle name="標準_櫻ヶ岡中学校北校舎他改築工事監理&amp;意図伝達業務委託設計書積算システムVer070401-H21-8月" xfId="7"/>
    <cellStyle name="未定義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34</xdr:row>
      <xdr:rowOff>0</xdr:rowOff>
    </xdr:from>
    <xdr:to>
      <xdr:col>9</xdr:col>
      <xdr:colOff>104775</xdr:colOff>
      <xdr:row>35</xdr:row>
      <xdr:rowOff>0</xdr:rowOff>
    </xdr:to>
    <xdr:sp macro="" textlink="">
      <xdr:nvSpPr>
        <xdr:cNvPr id="8268" name="Rectangle 1"/>
        <xdr:cNvSpPr>
          <a:spLocks noChangeArrowheads="1"/>
        </xdr:cNvSpPr>
      </xdr:nvSpPr>
      <xdr:spPr bwMode="auto">
        <a:xfrm>
          <a:off x="8382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104775</xdr:colOff>
      <xdr:row>34</xdr:row>
      <xdr:rowOff>0</xdr:rowOff>
    </xdr:from>
    <xdr:to>
      <xdr:col>14</xdr:col>
      <xdr:colOff>19050</xdr:colOff>
      <xdr:row>35</xdr:row>
      <xdr:rowOff>0</xdr:rowOff>
    </xdr:to>
    <xdr:sp macro="" textlink="">
      <xdr:nvSpPr>
        <xdr:cNvPr id="8269" name="Rectangle 2"/>
        <xdr:cNvSpPr>
          <a:spLocks noChangeArrowheads="1"/>
        </xdr:cNvSpPr>
      </xdr:nvSpPr>
      <xdr:spPr bwMode="auto">
        <a:xfrm>
          <a:off x="15621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19050</xdr:colOff>
      <xdr:row>34</xdr:row>
      <xdr:rowOff>0</xdr:rowOff>
    </xdr:from>
    <xdr:to>
      <xdr:col>18</xdr:col>
      <xdr:colOff>95250</xdr:colOff>
      <xdr:row>35</xdr:row>
      <xdr:rowOff>0</xdr:rowOff>
    </xdr:to>
    <xdr:sp macro="" textlink="">
      <xdr:nvSpPr>
        <xdr:cNvPr id="8270" name="Rectangle 3"/>
        <xdr:cNvSpPr>
          <a:spLocks noChangeArrowheads="1"/>
        </xdr:cNvSpPr>
      </xdr:nvSpPr>
      <xdr:spPr bwMode="auto">
        <a:xfrm>
          <a:off x="22860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95250</xdr:colOff>
      <xdr:row>34</xdr:row>
      <xdr:rowOff>0</xdr:rowOff>
    </xdr:from>
    <xdr:to>
      <xdr:col>23</xdr:col>
      <xdr:colOff>9525</xdr:colOff>
      <xdr:row>35</xdr:row>
      <xdr:rowOff>0</xdr:rowOff>
    </xdr:to>
    <xdr:sp macro="" textlink="">
      <xdr:nvSpPr>
        <xdr:cNvPr id="8271" name="Rectangle 4"/>
        <xdr:cNvSpPr>
          <a:spLocks noChangeArrowheads="1"/>
        </xdr:cNvSpPr>
      </xdr:nvSpPr>
      <xdr:spPr bwMode="auto">
        <a:xfrm>
          <a:off x="30099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9525</xdr:colOff>
      <xdr:row>34</xdr:row>
      <xdr:rowOff>0</xdr:rowOff>
    </xdr:from>
    <xdr:to>
      <xdr:col>27</xdr:col>
      <xdr:colOff>85725</xdr:colOff>
      <xdr:row>35</xdr:row>
      <xdr:rowOff>0</xdr:rowOff>
    </xdr:to>
    <xdr:sp macro="" textlink="">
      <xdr:nvSpPr>
        <xdr:cNvPr id="8272" name="Rectangle 5"/>
        <xdr:cNvSpPr>
          <a:spLocks noChangeArrowheads="1"/>
        </xdr:cNvSpPr>
      </xdr:nvSpPr>
      <xdr:spPr bwMode="auto">
        <a:xfrm>
          <a:off x="37338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85725</xdr:colOff>
      <xdr:row>34</xdr:row>
      <xdr:rowOff>0</xdr:rowOff>
    </xdr:from>
    <xdr:to>
      <xdr:col>32</xdr:col>
      <xdr:colOff>0</xdr:colOff>
      <xdr:row>35</xdr:row>
      <xdr:rowOff>0</xdr:rowOff>
    </xdr:to>
    <xdr:sp macro="" textlink="">
      <xdr:nvSpPr>
        <xdr:cNvPr id="8273" name="Rectangle 6"/>
        <xdr:cNvSpPr>
          <a:spLocks noChangeArrowheads="1"/>
        </xdr:cNvSpPr>
      </xdr:nvSpPr>
      <xdr:spPr bwMode="auto">
        <a:xfrm>
          <a:off x="44577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0</xdr:colOff>
      <xdr:row>34</xdr:row>
      <xdr:rowOff>0</xdr:rowOff>
    </xdr:from>
    <xdr:to>
      <xdr:col>36</xdr:col>
      <xdr:colOff>76200</xdr:colOff>
      <xdr:row>35</xdr:row>
      <xdr:rowOff>0</xdr:rowOff>
    </xdr:to>
    <xdr:sp macro="" textlink="">
      <xdr:nvSpPr>
        <xdr:cNvPr id="8274" name="Rectangle 7"/>
        <xdr:cNvSpPr>
          <a:spLocks noChangeArrowheads="1"/>
        </xdr:cNvSpPr>
      </xdr:nvSpPr>
      <xdr:spPr bwMode="auto">
        <a:xfrm>
          <a:off x="51816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28575</xdr:colOff>
      <xdr:row>35</xdr:row>
      <xdr:rowOff>0</xdr:rowOff>
    </xdr:from>
    <xdr:to>
      <xdr:col>9</xdr:col>
      <xdr:colOff>104775</xdr:colOff>
      <xdr:row>37</xdr:row>
      <xdr:rowOff>0</xdr:rowOff>
    </xdr:to>
    <xdr:sp macro="" textlink="">
      <xdr:nvSpPr>
        <xdr:cNvPr id="8275" name="Rectangle 8"/>
        <xdr:cNvSpPr>
          <a:spLocks noChangeArrowheads="1"/>
        </xdr:cNvSpPr>
      </xdr:nvSpPr>
      <xdr:spPr bwMode="auto">
        <a:xfrm>
          <a:off x="8382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104775</xdr:colOff>
      <xdr:row>35</xdr:row>
      <xdr:rowOff>0</xdr:rowOff>
    </xdr:from>
    <xdr:to>
      <xdr:col>14</xdr:col>
      <xdr:colOff>19050</xdr:colOff>
      <xdr:row>37</xdr:row>
      <xdr:rowOff>0</xdr:rowOff>
    </xdr:to>
    <xdr:sp macro="" textlink="">
      <xdr:nvSpPr>
        <xdr:cNvPr id="8276" name="Rectangle 9"/>
        <xdr:cNvSpPr>
          <a:spLocks noChangeArrowheads="1"/>
        </xdr:cNvSpPr>
      </xdr:nvSpPr>
      <xdr:spPr bwMode="auto">
        <a:xfrm>
          <a:off x="15621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19050</xdr:colOff>
      <xdr:row>35</xdr:row>
      <xdr:rowOff>0</xdr:rowOff>
    </xdr:from>
    <xdr:to>
      <xdr:col>18</xdr:col>
      <xdr:colOff>95250</xdr:colOff>
      <xdr:row>37</xdr:row>
      <xdr:rowOff>0</xdr:rowOff>
    </xdr:to>
    <xdr:sp macro="" textlink="">
      <xdr:nvSpPr>
        <xdr:cNvPr id="8277" name="Rectangle 10"/>
        <xdr:cNvSpPr>
          <a:spLocks noChangeArrowheads="1"/>
        </xdr:cNvSpPr>
      </xdr:nvSpPr>
      <xdr:spPr bwMode="auto">
        <a:xfrm>
          <a:off x="22860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95250</xdr:colOff>
      <xdr:row>35</xdr:row>
      <xdr:rowOff>0</xdr:rowOff>
    </xdr:from>
    <xdr:to>
      <xdr:col>23</xdr:col>
      <xdr:colOff>9525</xdr:colOff>
      <xdr:row>37</xdr:row>
      <xdr:rowOff>0</xdr:rowOff>
    </xdr:to>
    <xdr:sp macro="" textlink="">
      <xdr:nvSpPr>
        <xdr:cNvPr id="8278" name="Rectangle 11"/>
        <xdr:cNvSpPr>
          <a:spLocks noChangeArrowheads="1"/>
        </xdr:cNvSpPr>
      </xdr:nvSpPr>
      <xdr:spPr bwMode="auto">
        <a:xfrm>
          <a:off x="30099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9525</xdr:colOff>
      <xdr:row>35</xdr:row>
      <xdr:rowOff>0</xdr:rowOff>
    </xdr:from>
    <xdr:to>
      <xdr:col>27</xdr:col>
      <xdr:colOff>85725</xdr:colOff>
      <xdr:row>37</xdr:row>
      <xdr:rowOff>0</xdr:rowOff>
    </xdr:to>
    <xdr:sp macro="" textlink="">
      <xdr:nvSpPr>
        <xdr:cNvPr id="8279" name="Rectangle 12"/>
        <xdr:cNvSpPr>
          <a:spLocks noChangeArrowheads="1"/>
        </xdr:cNvSpPr>
      </xdr:nvSpPr>
      <xdr:spPr bwMode="auto">
        <a:xfrm>
          <a:off x="37338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85725</xdr:colOff>
      <xdr:row>35</xdr:row>
      <xdr:rowOff>0</xdr:rowOff>
    </xdr:from>
    <xdr:to>
      <xdr:col>32</xdr:col>
      <xdr:colOff>0</xdr:colOff>
      <xdr:row>37</xdr:row>
      <xdr:rowOff>0</xdr:rowOff>
    </xdr:to>
    <xdr:sp macro="" textlink="">
      <xdr:nvSpPr>
        <xdr:cNvPr id="8280" name="Rectangle 13"/>
        <xdr:cNvSpPr>
          <a:spLocks noChangeArrowheads="1"/>
        </xdr:cNvSpPr>
      </xdr:nvSpPr>
      <xdr:spPr bwMode="auto">
        <a:xfrm>
          <a:off x="44577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0</xdr:colOff>
      <xdr:row>35</xdr:row>
      <xdr:rowOff>0</xdr:rowOff>
    </xdr:from>
    <xdr:to>
      <xdr:col>36</xdr:col>
      <xdr:colOff>76200</xdr:colOff>
      <xdr:row>37</xdr:row>
      <xdr:rowOff>0</xdr:rowOff>
    </xdr:to>
    <xdr:sp macro="" textlink="">
      <xdr:nvSpPr>
        <xdr:cNvPr id="8281" name="Rectangle 14"/>
        <xdr:cNvSpPr>
          <a:spLocks noChangeArrowheads="1"/>
        </xdr:cNvSpPr>
      </xdr:nvSpPr>
      <xdr:spPr bwMode="auto">
        <a:xfrm>
          <a:off x="51816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17</xdr:row>
      <xdr:rowOff>238125</xdr:rowOff>
    </xdr:from>
    <xdr:to>
      <xdr:col>32</xdr:col>
      <xdr:colOff>57150</xdr:colOff>
      <xdr:row>17</xdr:row>
      <xdr:rowOff>238125</xdr:rowOff>
    </xdr:to>
    <xdr:sp macro="" textlink="">
      <xdr:nvSpPr>
        <xdr:cNvPr id="9237" name="Line 1"/>
        <xdr:cNvSpPr>
          <a:spLocks noChangeShapeType="1"/>
        </xdr:cNvSpPr>
      </xdr:nvSpPr>
      <xdr:spPr bwMode="auto">
        <a:xfrm>
          <a:off x="2133600" y="5972175"/>
          <a:ext cx="2800350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</xdr:colOff>
      <xdr:row>13</xdr:row>
      <xdr:rowOff>238125</xdr:rowOff>
    </xdr:from>
    <xdr:to>
      <xdr:col>41</xdr:col>
      <xdr:colOff>0</xdr:colOff>
      <xdr:row>13</xdr:row>
      <xdr:rowOff>238125</xdr:rowOff>
    </xdr:to>
    <xdr:sp macro="" textlink="">
      <xdr:nvSpPr>
        <xdr:cNvPr id="9238" name="Line 2"/>
        <xdr:cNvSpPr>
          <a:spLocks noChangeShapeType="1"/>
        </xdr:cNvSpPr>
      </xdr:nvSpPr>
      <xdr:spPr bwMode="auto">
        <a:xfrm>
          <a:off x="2143125" y="4638675"/>
          <a:ext cx="4105275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14</xdr:row>
      <xdr:rowOff>238125</xdr:rowOff>
    </xdr:from>
    <xdr:to>
      <xdr:col>41</xdr:col>
      <xdr:colOff>0</xdr:colOff>
      <xdr:row>14</xdr:row>
      <xdr:rowOff>238125</xdr:rowOff>
    </xdr:to>
    <xdr:sp macro="" textlink="">
      <xdr:nvSpPr>
        <xdr:cNvPr id="9239" name="Line 3"/>
        <xdr:cNvSpPr>
          <a:spLocks noChangeShapeType="1"/>
        </xdr:cNvSpPr>
      </xdr:nvSpPr>
      <xdr:spPr bwMode="auto">
        <a:xfrm>
          <a:off x="2133600" y="4972050"/>
          <a:ext cx="4114800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9525</xdr:colOff>
      <xdr:row>14</xdr:row>
      <xdr:rowOff>238125</xdr:rowOff>
    </xdr:from>
    <xdr:to>
      <xdr:col>41</xdr:col>
      <xdr:colOff>0</xdr:colOff>
      <xdr:row>14</xdr:row>
      <xdr:rowOff>238125</xdr:rowOff>
    </xdr:to>
    <xdr:sp macro="" textlink="">
      <xdr:nvSpPr>
        <xdr:cNvPr id="9240" name="Line 4"/>
        <xdr:cNvSpPr>
          <a:spLocks noChangeShapeType="1"/>
        </xdr:cNvSpPr>
      </xdr:nvSpPr>
      <xdr:spPr bwMode="auto">
        <a:xfrm>
          <a:off x="2143125" y="4972050"/>
          <a:ext cx="4105275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34</xdr:row>
      <xdr:rowOff>0</xdr:rowOff>
    </xdr:from>
    <xdr:to>
      <xdr:col>9</xdr:col>
      <xdr:colOff>104775</xdr:colOff>
      <xdr:row>35</xdr:row>
      <xdr:rowOff>0</xdr:rowOff>
    </xdr:to>
    <xdr:sp macro="" textlink="">
      <xdr:nvSpPr>
        <xdr:cNvPr id="6220" name="Rectangle 1"/>
        <xdr:cNvSpPr>
          <a:spLocks noChangeArrowheads="1"/>
        </xdr:cNvSpPr>
      </xdr:nvSpPr>
      <xdr:spPr bwMode="auto">
        <a:xfrm>
          <a:off x="8382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104775</xdr:colOff>
      <xdr:row>34</xdr:row>
      <xdr:rowOff>0</xdr:rowOff>
    </xdr:from>
    <xdr:to>
      <xdr:col>14</xdr:col>
      <xdr:colOff>19050</xdr:colOff>
      <xdr:row>35</xdr:row>
      <xdr:rowOff>0</xdr:rowOff>
    </xdr:to>
    <xdr:sp macro="" textlink="">
      <xdr:nvSpPr>
        <xdr:cNvPr id="6221" name="Rectangle 2"/>
        <xdr:cNvSpPr>
          <a:spLocks noChangeArrowheads="1"/>
        </xdr:cNvSpPr>
      </xdr:nvSpPr>
      <xdr:spPr bwMode="auto">
        <a:xfrm>
          <a:off x="15621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19050</xdr:colOff>
      <xdr:row>34</xdr:row>
      <xdr:rowOff>0</xdr:rowOff>
    </xdr:from>
    <xdr:to>
      <xdr:col>18</xdr:col>
      <xdr:colOff>95250</xdr:colOff>
      <xdr:row>35</xdr:row>
      <xdr:rowOff>0</xdr:rowOff>
    </xdr:to>
    <xdr:sp macro="" textlink="">
      <xdr:nvSpPr>
        <xdr:cNvPr id="6222" name="Rectangle 3"/>
        <xdr:cNvSpPr>
          <a:spLocks noChangeArrowheads="1"/>
        </xdr:cNvSpPr>
      </xdr:nvSpPr>
      <xdr:spPr bwMode="auto">
        <a:xfrm>
          <a:off x="22860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95250</xdr:colOff>
      <xdr:row>34</xdr:row>
      <xdr:rowOff>0</xdr:rowOff>
    </xdr:from>
    <xdr:to>
      <xdr:col>23</xdr:col>
      <xdr:colOff>9525</xdr:colOff>
      <xdr:row>35</xdr:row>
      <xdr:rowOff>0</xdr:rowOff>
    </xdr:to>
    <xdr:sp macro="" textlink="">
      <xdr:nvSpPr>
        <xdr:cNvPr id="6223" name="Rectangle 4"/>
        <xdr:cNvSpPr>
          <a:spLocks noChangeArrowheads="1"/>
        </xdr:cNvSpPr>
      </xdr:nvSpPr>
      <xdr:spPr bwMode="auto">
        <a:xfrm>
          <a:off x="30099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9525</xdr:colOff>
      <xdr:row>34</xdr:row>
      <xdr:rowOff>0</xdr:rowOff>
    </xdr:from>
    <xdr:to>
      <xdr:col>27</xdr:col>
      <xdr:colOff>85725</xdr:colOff>
      <xdr:row>35</xdr:row>
      <xdr:rowOff>0</xdr:rowOff>
    </xdr:to>
    <xdr:sp macro="" textlink="">
      <xdr:nvSpPr>
        <xdr:cNvPr id="6224" name="Rectangle 5"/>
        <xdr:cNvSpPr>
          <a:spLocks noChangeArrowheads="1"/>
        </xdr:cNvSpPr>
      </xdr:nvSpPr>
      <xdr:spPr bwMode="auto">
        <a:xfrm>
          <a:off x="37338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85725</xdr:colOff>
      <xdr:row>34</xdr:row>
      <xdr:rowOff>0</xdr:rowOff>
    </xdr:from>
    <xdr:to>
      <xdr:col>32</xdr:col>
      <xdr:colOff>0</xdr:colOff>
      <xdr:row>35</xdr:row>
      <xdr:rowOff>0</xdr:rowOff>
    </xdr:to>
    <xdr:sp macro="" textlink="">
      <xdr:nvSpPr>
        <xdr:cNvPr id="6225" name="Rectangle 6"/>
        <xdr:cNvSpPr>
          <a:spLocks noChangeArrowheads="1"/>
        </xdr:cNvSpPr>
      </xdr:nvSpPr>
      <xdr:spPr bwMode="auto">
        <a:xfrm>
          <a:off x="44577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0</xdr:colOff>
      <xdr:row>34</xdr:row>
      <xdr:rowOff>0</xdr:rowOff>
    </xdr:from>
    <xdr:to>
      <xdr:col>36</xdr:col>
      <xdr:colOff>76200</xdr:colOff>
      <xdr:row>35</xdr:row>
      <xdr:rowOff>0</xdr:rowOff>
    </xdr:to>
    <xdr:sp macro="" textlink="">
      <xdr:nvSpPr>
        <xdr:cNvPr id="6226" name="Rectangle 7"/>
        <xdr:cNvSpPr>
          <a:spLocks noChangeArrowheads="1"/>
        </xdr:cNvSpPr>
      </xdr:nvSpPr>
      <xdr:spPr bwMode="auto">
        <a:xfrm>
          <a:off x="5181600" y="7686675"/>
          <a:ext cx="723900" cy="1524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28575</xdr:colOff>
      <xdr:row>35</xdr:row>
      <xdr:rowOff>0</xdr:rowOff>
    </xdr:from>
    <xdr:to>
      <xdr:col>9</xdr:col>
      <xdr:colOff>104775</xdr:colOff>
      <xdr:row>37</xdr:row>
      <xdr:rowOff>0</xdr:rowOff>
    </xdr:to>
    <xdr:sp macro="" textlink="">
      <xdr:nvSpPr>
        <xdr:cNvPr id="6227" name="Rectangle 8"/>
        <xdr:cNvSpPr>
          <a:spLocks noChangeArrowheads="1"/>
        </xdr:cNvSpPr>
      </xdr:nvSpPr>
      <xdr:spPr bwMode="auto">
        <a:xfrm>
          <a:off x="8382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104775</xdr:colOff>
      <xdr:row>35</xdr:row>
      <xdr:rowOff>0</xdr:rowOff>
    </xdr:from>
    <xdr:to>
      <xdr:col>14</xdr:col>
      <xdr:colOff>19050</xdr:colOff>
      <xdr:row>37</xdr:row>
      <xdr:rowOff>0</xdr:rowOff>
    </xdr:to>
    <xdr:sp macro="" textlink="">
      <xdr:nvSpPr>
        <xdr:cNvPr id="6228" name="Rectangle 9"/>
        <xdr:cNvSpPr>
          <a:spLocks noChangeArrowheads="1"/>
        </xdr:cNvSpPr>
      </xdr:nvSpPr>
      <xdr:spPr bwMode="auto">
        <a:xfrm>
          <a:off x="15621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19050</xdr:colOff>
      <xdr:row>35</xdr:row>
      <xdr:rowOff>0</xdr:rowOff>
    </xdr:from>
    <xdr:to>
      <xdr:col>18</xdr:col>
      <xdr:colOff>95250</xdr:colOff>
      <xdr:row>37</xdr:row>
      <xdr:rowOff>0</xdr:rowOff>
    </xdr:to>
    <xdr:sp macro="" textlink="">
      <xdr:nvSpPr>
        <xdr:cNvPr id="6229" name="Rectangle 10"/>
        <xdr:cNvSpPr>
          <a:spLocks noChangeArrowheads="1"/>
        </xdr:cNvSpPr>
      </xdr:nvSpPr>
      <xdr:spPr bwMode="auto">
        <a:xfrm>
          <a:off x="22860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18</xdr:col>
      <xdr:colOff>95250</xdr:colOff>
      <xdr:row>35</xdr:row>
      <xdr:rowOff>0</xdr:rowOff>
    </xdr:from>
    <xdr:to>
      <xdr:col>23</xdr:col>
      <xdr:colOff>9525</xdr:colOff>
      <xdr:row>37</xdr:row>
      <xdr:rowOff>0</xdr:rowOff>
    </xdr:to>
    <xdr:sp macro="" textlink="">
      <xdr:nvSpPr>
        <xdr:cNvPr id="6230" name="Rectangle 11"/>
        <xdr:cNvSpPr>
          <a:spLocks noChangeArrowheads="1"/>
        </xdr:cNvSpPr>
      </xdr:nvSpPr>
      <xdr:spPr bwMode="auto">
        <a:xfrm>
          <a:off x="30099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23</xdr:col>
      <xdr:colOff>9525</xdr:colOff>
      <xdr:row>35</xdr:row>
      <xdr:rowOff>0</xdr:rowOff>
    </xdr:from>
    <xdr:to>
      <xdr:col>27</xdr:col>
      <xdr:colOff>85725</xdr:colOff>
      <xdr:row>37</xdr:row>
      <xdr:rowOff>0</xdr:rowOff>
    </xdr:to>
    <xdr:sp macro="" textlink="">
      <xdr:nvSpPr>
        <xdr:cNvPr id="6231" name="Rectangle 12"/>
        <xdr:cNvSpPr>
          <a:spLocks noChangeArrowheads="1"/>
        </xdr:cNvSpPr>
      </xdr:nvSpPr>
      <xdr:spPr bwMode="auto">
        <a:xfrm>
          <a:off x="37338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27</xdr:col>
      <xdr:colOff>85725</xdr:colOff>
      <xdr:row>35</xdr:row>
      <xdr:rowOff>0</xdr:rowOff>
    </xdr:from>
    <xdr:to>
      <xdr:col>32</xdr:col>
      <xdr:colOff>0</xdr:colOff>
      <xdr:row>37</xdr:row>
      <xdr:rowOff>0</xdr:rowOff>
    </xdr:to>
    <xdr:sp macro="" textlink="">
      <xdr:nvSpPr>
        <xdr:cNvPr id="6232" name="Rectangle 13"/>
        <xdr:cNvSpPr>
          <a:spLocks noChangeArrowheads="1"/>
        </xdr:cNvSpPr>
      </xdr:nvSpPr>
      <xdr:spPr bwMode="auto">
        <a:xfrm>
          <a:off x="44577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0</xdr:colOff>
      <xdr:row>35</xdr:row>
      <xdr:rowOff>0</xdr:rowOff>
    </xdr:from>
    <xdr:to>
      <xdr:col>36</xdr:col>
      <xdr:colOff>76200</xdr:colOff>
      <xdr:row>37</xdr:row>
      <xdr:rowOff>0</xdr:rowOff>
    </xdr:to>
    <xdr:sp macro="" textlink="">
      <xdr:nvSpPr>
        <xdr:cNvPr id="6233" name="Rectangle 14"/>
        <xdr:cNvSpPr>
          <a:spLocks noChangeArrowheads="1"/>
        </xdr:cNvSpPr>
      </xdr:nvSpPr>
      <xdr:spPr bwMode="auto">
        <a:xfrm>
          <a:off x="5181600" y="7839075"/>
          <a:ext cx="723900" cy="495300"/>
        </a:xfrm>
        <a:prstGeom prst="rect">
          <a:avLst/>
        </a:prstGeom>
        <a:noFill/>
        <a:ln w="63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7.12.221\&#20491;&#20154;&#12501;&#12457;&#12523;&#12480;\&#22823;&#33865;\02&#22996;&#35351;&#35373;&#35336;\&#20849;&#21644;&#23567;&#23398;&#26657;\&#12456;&#12540;&#12471;&#12540;&#12456;\&#38651;&#27671;&#20869;&#35379;&#20849;&#21644;&#23567;&#23398;&#26657;\&#38651;&#27671;&#20869;&#35379;&#20849;&#21644;&#23567;&#23398;&#266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517;&#31216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総括表"/>
      <sheetName val="内訳"/>
      <sheetName val="表紙-ロゴ入"/>
      <sheetName val="概算表紙-ロゴ入"/>
      <sheetName val="内訳書　摘要略号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29"/>
  <sheetViews>
    <sheetView showGridLines="0" zoomScale="75" zoomScaleNormal="75" workbookViewId="0">
      <selection activeCell="B1" sqref="B1"/>
    </sheetView>
  </sheetViews>
  <sheetFormatPr defaultColWidth="3.125" defaultRowHeight="26.25" customHeight="1"/>
  <cols>
    <col min="1" max="1" width="1.25" style="99" customWidth="1"/>
    <col min="2" max="28" width="3.125" style="99" customWidth="1"/>
    <col min="29" max="29" width="1.25" style="99" customWidth="1"/>
    <col min="30" max="16384" width="3.125" style="99"/>
  </cols>
  <sheetData>
    <row r="1" spans="2:40" ht="26.25" customHeight="1">
      <c r="B1" s="99" t="s">
        <v>244</v>
      </c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</row>
    <row r="2" spans="2:40" ht="26.25" customHeight="1">
      <c r="B2" s="243" t="s">
        <v>245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 t="s">
        <v>52</v>
      </c>
      <c r="T2" s="243"/>
      <c r="U2" s="243"/>
      <c r="V2" s="243"/>
      <c r="W2" s="243"/>
      <c r="X2" s="243"/>
      <c r="Y2" s="243"/>
      <c r="Z2" s="243"/>
      <c r="AA2" s="243"/>
      <c r="AB2" s="243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</row>
    <row r="3" spans="2:40" ht="26.25" customHeight="1">
      <c r="B3" s="200" t="s">
        <v>40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</row>
    <row r="4" spans="2:40" ht="26.25" customHeight="1">
      <c r="B4" s="250"/>
      <c r="C4" s="251"/>
      <c r="D4" s="247" t="s">
        <v>41</v>
      </c>
      <c r="E4" s="247"/>
      <c r="F4" s="247"/>
      <c r="G4" s="247"/>
      <c r="H4" s="247"/>
      <c r="I4" s="247"/>
      <c r="J4" s="247"/>
      <c r="K4" s="247"/>
      <c r="L4" s="247" t="s">
        <v>42</v>
      </c>
      <c r="M4" s="247"/>
      <c r="N4" s="247" t="s">
        <v>43</v>
      </c>
      <c r="O4" s="247"/>
      <c r="P4" s="247" t="s">
        <v>44</v>
      </c>
      <c r="Q4" s="247"/>
      <c r="R4" s="247"/>
      <c r="S4" s="247"/>
      <c r="T4" s="247"/>
      <c r="U4" s="247"/>
      <c r="V4" s="248" t="s">
        <v>45</v>
      </c>
      <c r="W4" s="248"/>
      <c r="X4" s="248"/>
      <c r="Y4" s="248"/>
      <c r="Z4" s="248"/>
      <c r="AA4" s="248"/>
      <c r="AB4" s="249"/>
    </row>
    <row r="5" spans="2:40" ht="26.25" customHeight="1">
      <c r="B5" s="202"/>
      <c r="C5" s="203"/>
      <c r="D5" s="201"/>
      <c r="E5" s="201"/>
      <c r="F5" s="201"/>
      <c r="G5" s="201"/>
      <c r="H5" s="201"/>
      <c r="I5" s="201"/>
      <c r="J5" s="201"/>
      <c r="K5" s="201"/>
      <c r="L5" s="203"/>
      <c r="M5" s="203"/>
      <c r="N5" s="203"/>
      <c r="O5" s="203"/>
      <c r="P5" s="242"/>
      <c r="Q5" s="242"/>
      <c r="R5" s="242"/>
      <c r="S5" s="242"/>
      <c r="T5" s="242"/>
      <c r="U5" s="242"/>
      <c r="V5" s="232"/>
      <c r="W5" s="232"/>
      <c r="X5" s="232"/>
      <c r="Y5" s="232"/>
      <c r="Z5" s="232"/>
      <c r="AA5" s="232"/>
      <c r="AB5" s="233"/>
    </row>
    <row r="6" spans="2:40" ht="26.25" customHeight="1">
      <c r="B6" s="202"/>
      <c r="C6" s="203"/>
      <c r="D6" s="201"/>
      <c r="E6" s="201"/>
      <c r="F6" s="201"/>
      <c r="G6" s="201"/>
      <c r="H6" s="201"/>
      <c r="I6" s="201"/>
      <c r="J6" s="201"/>
      <c r="K6" s="201"/>
      <c r="L6" s="203"/>
      <c r="M6" s="203"/>
      <c r="N6" s="203"/>
      <c r="O6" s="203"/>
      <c r="P6" s="242"/>
      <c r="Q6" s="242"/>
      <c r="R6" s="242"/>
      <c r="S6" s="242"/>
      <c r="T6" s="242"/>
      <c r="U6" s="242"/>
      <c r="V6" s="232"/>
      <c r="W6" s="232"/>
      <c r="X6" s="232"/>
      <c r="Y6" s="232"/>
      <c r="Z6" s="232"/>
      <c r="AA6" s="232"/>
      <c r="AB6" s="233"/>
    </row>
    <row r="7" spans="2:40" ht="26.25" customHeight="1">
      <c r="B7" s="202">
        <v>1</v>
      </c>
      <c r="C7" s="203"/>
      <c r="D7" s="201" t="s">
        <v>46</v>
      </c>
      <c r="E7" s="201"/>
      <c r="F7" s="201"/>
      <c r="G7" s="201"/>
      <c r="H7" s="201"/>
      <c r="I7" s="201"/>
      <c r="J7" s="201"/>
      <c r="K7" s="201"/>
      <c r="L7" s="203">
        <v>1</v>
      </c>
      <c r="M7" s="203"/>
      <c r="N7" s="203" t="s">
        <v>47</v>
      </c>
      <c r="O7" s="203"/>
      <c r="P7" s="222">
        <v>1000000</v>
      </c>
      <c r="Q7" s="222"/>
      <c r="R7" s="222"/>
      <c r="S7" s="222"/>
      <c r="T7" s="222"/>
      <c r="U7" s="222"/>
      <c r="V7" s="244">
        <v>0</v>
      </c>
      <c r="W7" s="245"/>
      <c r="X7" s="245"/>
      <c r="Y7" s="245"/>
      <c r="Z7" s="245"/>
      <c r="AA7" s="245"/>
      <c r="AB7" s="246"/>
    </row>
    <row r="8" spans="2:40" ht="26.25" customHeight="1">
      <c r="B8" s="202"/>
      <c r="C8" s="203"/>
      <c r="D8" s="201"/>
      <c r="E8" s="201"/>
      <c r="F8" s="201"/>
      <c r="G8" s="201"/>
      <c r="H8" s="201"/>
      <c r="I8" s="201"/>
      <c r="J8" s="201"/>
      <c r="K8" s="201"/>
      <c r="L8" s="203"/>
      <c r="M8" s="203"/>
      <c r="N8" s="203"/>
      <c r="O8" s="203"/>
      <c r="P8" s="222"/>
      <c r="Q8" s="222"/>
      <c r="R8" s="222"/>
      <c r="S8" s="222"/>
      <c r="T8" s="222"/>
      <c r="U8" s="222"/>
      <c r="V8" s="232"/>
      <c r="W8" s="232"/>
      <c r="X8" s="232"/>
      <c r="Y8" s="232"/>
      <c r="Z8" s="232"/>
      <c r="AA8" s="232"/>
      <c r="AB8" s="233"/>
    </row>
    <row r="9" spans="2:40" ht="26.25" customHeight="1">
      <c r="B9" s="202"/>
      <c r="C9" s="203"/>
      <c r="D9" s="201"/>
      <c r="E9" s="201"/>
      <c r="F9" s="201"/>
      <c r="G9" s="201"/>
      <c r="H9" s="201"/>
      <c r="I9" s="201"/>
      <c r="J9" s="201"/>
      <c r="K9" s="201"/>
      <c r="L9" s="203"/>
      <c r="M9" s="203"/>
      <c r="N9" s="203"/>
      <c r="O9" s="203"/>
      <c r="P9" s="222"/>
      <c r="Q9" s="222"/>
      <c r="R9" s="222"/>
      <c r="S9" s="222"/>
      <c r="T9" s="222"/>
      <c r="U9" s="222"/>
      <c r="V9" s="232"/>
      <c r="W9" s="232"/>
      <c r="X9" s="232"/>
      <c r="Y9" s="232"/>
      <c r="Z9" s="232"/>
      <c r="AA9" s="232"/>
      <c r="AB9" s="233"/>
    </row>
    <row r="10" spans="2:40" ht="26.25" customHeight="1">
      <c r="B10" s="202">
        <v>2</v>
      </c>
      <c r="C10" s="203"/>
      <c r="D10" s="201" t="s">
        <v>48</v>
      </c>
      <c r="E10" s="201"/>
      <c r="F10" s="201"/>
      <c r="G10" s="201"/>
      <c r="H10" s="201"/>
      <c r="I10" s="201"/>
      <c r="J10" s="201"/>
      <c r="K10" s="201"/>
      <c r="L10" s="203">
        <v>1</v>
      </c>
      <c r="M10" s="203"/>
      <c r="N10" s="203" t="s">
        <v>47</v>
      </c>
      <c r="O10" s="203"/>
      <c r="P10" s="222">
        <v>1000000</v>
      </c>
      <c r="Q10" s="222"/>
      <c r="R10" s="222"/>
      <c r="S10" s="222"/>
      <c r="T10" s="222"/>
      <c r="U10" s="222"/>
      <c r="V10" s="239"/>
      <c r="W10" s="240"/>
      <c r="X10" s="240"/>
      <c r="Y10" s="240"/>
      <c r="Z10" s="240"/>
      <c r="AA10" s="240"/>
      <c r="AB10" s="241"/>
    </row>
    <row r="11" spans="2:40" ht="26.25" customHeight="1">
      <c r="B11" s="202"/>
      <c r="C11" s="203"/>
      <c r="D11" s="201"/>
      <c r="E11" s="201"/>
      <c r="F11" s="201"/>
      <c r="G11" s="201"/>
      <c r="H11" s="201"/>
      <c r="I11" s="201"/>
      <c r="J11" s="201"/>
      <c r="K11" s="201"/>
      <c r="L11" s="203"/>
      <c r="M11" s="203"/>
      <c r="N11" s="203"/>
      <c r="O11" s="203"/>
      <c r="P11" s="222"/>
      <c r="Q11" s="222"/>
      <c r="R11" s="222"/>
      <c r="S11" s="222"/>
      <c r="T11" s="222"/>
      <c r="U11" s="222"/>
      <c r="V11" s="232"/>
      <c r="W11" s="232"/>
      <c r="X11" s="232"/>
      <c r="Y11" s="232"/>
      <c r="Z11" s="232"/>
      <c r="AA11" s="232"/>
      <c r="AB11" s="233"/>
    </row>
    <row r="12" spans="2:40" ht="26.2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201"/>
      <c r="L12" s="203"/>
      <c r="M12" s="203"/>
      <c r="N12" s="203"/>
      <c r="O12" s="203"/>
      <c r="P12" s="222"/>
      <c r="Q12" s="222"/>
      <c r="R12" s="222"/>
      <c r="S12" s="222"/>
      <c r="T12" s="222"/>
      <c r="U12" s="222"/>
      <c r="V12" s="232"/>
      <c r="W12" s="232"/>
      <c r="X12" s="232"/>
      <c r="Y12" s="232"/>
      <c r="Z12" s="232"/>
      <c r="AA12" s="232"/>
      <c r="AB12" s="233"/>
    </row>
    <row r="13" spans="2:40" ht="26.25" customHeight="1">
      <c r="B13" s="202">
        <v>3</v>
      </c>
      <c r="C13" s="203"/>
      <c r="D13" s="201" t="s">
        <v>49</v>
      </c>
      <c r="E13" s="201"/>
      <c r="F13" s="201"/>
      <c r="G13" s="201"/>
      <c r="H13" s="201"/>
      <c r="I13" s="201"/>
      <c r="J13" s="201"/>
      <c r="K13" s="201"/>
      <c r="L13" s="203">
        <v>1</v>
      </c>
      <c r="M13" s="203"/>
      <c r="N13" s="203" t="s">
        <v>47</v>
      </c>
      <c r="O13" s="203"/>
      <c r="P13" s="222">
        <v>400000</v>
      </c>
      <c r="Q13" s="222"/>
      <c r="R13" s="222"/>
      <c r="S13" s="222"/>
      <c r="T13" s="222"/>
      <c r="U13" s="222"/>
      <c r="V13" s="239"/>
      <c r="W13" s="240"/>
      <c r="X13" s="240"/>
      <c r="Y13" s="240"/>
      <c r="Z13" s="240"/>
      <c r="AA13" s="240"/>
      <c r="AB13" s="241"/>
    </row>
    <row r="14" spans="2:40" ht="26.25" customHeight="1">
      <c r="B14" s="202"/>
      <c r="C14" s="203"/>
      <c r="D14" s="201"/>
      <c r="E14" s="201"/>
      <c r="F14" s="201"/>
      <c r="G14" s="201"/>
      <c r="H14" s="201"/>
      <c r="I14" s="201"/>
      <c r="J14" s="201"/>
      <c r="K14" s="201"/>
      <c r="L14" s="203"/>
      <c r="M14" s="203"/>
      <c r="N14" s="203"/>
      <c r="O14" s="203"/>
      <c r="P14" s="222"/>
      <c r="Q14" s="222"/>
      <c r="R14" s="222"/>
      <c r="S14" s="222"/>
      <c r="T14" s="222"/>
      <c r="U14" s="222"/>
      <c r="V14" s="232"/>
      <c r="W14" s="232"/>
      <c r="X14" s="232"/>
      <c r="Y14" s="232"/>
      <c r="Z14" s="232"/>
      <c r="AA14" s="232"/>
      <c r="AB14" s="233"/>
    </row>
    <row r="15" spans="2:40" ht="26.25" customHeight="1">
      <c r="B15" s="202"/>
      <c r="C15" s="203"/>
      <c r="D15" s="201"/>
      <c r="E15" s="201"/>
      <c r="F15" s="201"/>
      <c r="G15" s="201"/>
      <c r="H15" s="201"/>
      <c r="I15" s="201"/>
      <c r="J15" s="201"/>
      <c r="K15" s="201"/>
      <c r="L15" s="203"/>
      <c r="M15" s="203"/>
      <c r="N15" s="203"/>
      <c r="O15" s="203"/>
      <c r="P15" s="222"/>
      <c r="Q15" s="222"/>
      <c r="R15" s="222"/>
      <c r="S15" s="222"/>
      <c r="T15" s="222"/>
      <c r="U15" s="222"/>
      <c r="V15" s="232"/>
      <c r="W15" s="232"/>
      <c r="X15" s="232"/>
      <c r="Y15" s="232"/>
      <c r="Z15" s="232"/>
      <c r="AA15" s="232"/>
      <c r="AB15" s="233"/>
    </row>
    <row r="16" spans="2:40" ht="26.25" customHeight="1">
      <c r="B16" s="202" t="s">
        <v>53</v>
      </c>
      <c r="C16" s="203"/>
      <c r="D16" s="201" t="s">
        <v>53</v>
      </c>
      <c r="E16" s="201"/>
      <c r="F16" s="201"/>
      <c r="G16" s="201"/>
      <c r="H16" s="201"/>
      <c r="I16" s="201"/>
      <c r="J16" s="201"/>
      <c r="K16" s="201"/>
      <c r="L16" s="203" t="s">
        <v>53</v>
      </c>
      <c r="M16" s="203"/>
      <c r="N16" s="203" t="s">
        <v>53</v>
      </c>
      <c r="O16" s="203"/>
      <c r="P16" s="222">
        <v>0</v>
      </c>
      <c r="Q16" s="222"/>
      <c r="R16" s="222"/>
      <c r="S16" s="222"/>
      <c r="T16" s="222"/>
      <c r="U16" s="222"/>
      <c r="V16" s="232"/>
      <c r="W16" s="232"/>
      <c r="X16" s="232"/>
      <c r="Y16" s="232"/>
      <c r="Z16" s="232"/>
      <c r="AA16" s="232"/>
      <c r="AB16" s="233"/>
    </row>
    <row r="17" spans="2:28" ht="26.25" customHeight="1">
      <c r="B17" s="202"/>
      <c r="C17" s="203"/>
      <c r="D17" s="201"/>
      <c r="E17" s="201"/>
      <c r="F17" s="201"/>
      <c r="G17" s="201"/>
      <c r="H17" s="201"/>
      <c r="I17" s="201"/>
      <c r="J17" s="201"/>
      <c r="K17" s="201"/>
      <c r="L17" s="203"/>
      <c r="M17" s="203"/>
      <c r="N17" s="203"/>
      <c r="O17" s="203"/>
      <c r="P17" s="222"/>
      <c r="Q17" s="222"/>
      <c r="R17" s="222"/>
      <c r="S17" s="222"/>
      <c r="T17" s="222"/>
      <c r="U17" s="222"/>
      <c r="V17" s="232"/>
      <c r="W17" s="232"/>
      <c r="X17" s="232"/>
      <c r="Y17" s="232"/>
      <c r="Z17" s="232"/>
      <c r="AA17" s="232"/>
      <c r="AB17" s="233"/>
    </row>
    <row r="18" spans="2:28" ht="26.25" customHeight="1">
      <c r="B18" s="202"/>
      <c r="C18" s="203"/>
      <c r="D18" s="201"/>
      <c r="E18" s="201"/>
      <c r="F18" s="201"/>
      <c r="G18" s="201"/>
      <c r="H18" s="201"/>
      <c r="I18" s="201"/>
      <c r="J18" s="201"/>
      <c r="K18" s="201"/>
      <c r="L18" s="203"/>
      <c r="M18" s="203"/>
      <c r="N18" s="203"/>
      <c r="O18" s="203"/>
      <c r="P18" s="222"/>
      <c r="Q18" s="222"/>
      <c r="R18" s="222"/>
      <c r="S18" s="222"/>
      <c r="T18" s="222"/>
      <c r="U18" s="222"/>
      <c r="V18" s="232"/>
      <c r="W18" s="232"/>
      <c r="X18" s="232"/>
      <c r="Y18" s="232"/>
      <c r="Z18" s="232"/>
      <c r="AA18" s="232"/>
      <c r="AB18" s="233"/>
    </row>
    <row r="19" spans="2:28" ht="26.25" customHeight="1">
      <c r="B19" s="202" t="s">
        <v>53</v>
      </c>
      <c r="C19" s="203"/>
      <c r="D19" s="201" t="s">
        <v>53</v>
      </c>
      <c r="E19" s="201"/>
      <c r="F19" s="201"/>
      <c r="G19" s="201"/>
      <c r="H19" s="201"/>
      <c r="I19" s="201"/>
      <c r="J19" s="201"/>
      <c r="K19" s="201"/>
      <c r="L19" s="203" t="s">
        <v>53</v>
      </c>
      <c r="M19" s="203"/>
      <c r="N19" s="203" t="s">
        <v>53</v>
      </c>
      <c r="O19" s="203"/>
      <c r="P19" s="222">
        <v>0</v>
      </c>
      <c r="Q19" s="222"/>
      <c r="R19" s="222"/>
      <c r="S19" s="222"/>
      <c r="T19" s="222"/>
      <c r="U19" s="222"/>
      <c r="V19" s="232"/>
      <c r="W19" s="232"/>
      <c r="X19" s="232"/>
      <c r="Y19" s="232"/>
      <c r="Z19" s="232"/>
      <c r="AA19" s="232"/>
      <c r="AB19" s="233"/>
    </row>
    <row r="20" spans="2:28" ht="26.25" customHeight="1">
      <c r="B20" s="202"/>
      <c r="C20" s="203"/>
      <c r="D20" s="201"/>
      <c r="E20" s="201"/>
      <c r="F20" s="201"/>
      <c r="G20" s="201"/>
      <c r="H20" s="201"/>
      <c r="I20" s="201"/>
      <c r="J20" s="201"/>
      <c r="K20" s="201"/>
      <c r="L20" s="203"/>
      <c r="M20" s="203"/>
      <c r="N20" s="203"/>
      <c r="O20" s="203"/>
      <c r="P20" s="222"/>
      <c r="Q20" s="222"/>
      <c r="R20" s="222"/>
      <c r="S20" s="222"/>
      <c r="T20" s="222"/>
      <c r="U20" s="222"/>
      <c r="V20" s="232"/>
      <c r="W20" s="232"/>
      <c r="X20" s="232"/>
      <c r="Y20" s="232"/>
      <c r="Z20" s="232"/>
      <c r="AA20" s="232"/>
      <c r="AB20" s="233"/>
    </row>
    <row r="21" spans="2:28" ht="26.25" customHeight="1">
      <c r="B21" s="202"/>
      <c r="C21" s="203"/>
      <c r="D21" s="225"/>
      <c r="E21" s="226"/>
      <c r="F21" s="226"/>
      <c r="G21" s="226"/>
      <c r="H21" s="226"/>
      <c r="I21" s="226"/>
      <c r="J21" s="226"/>
      <c r="K21" s="227"/>
      <c r="L21" s="203"/>
      <c r="M21" s="203"/>
      <c r="N21" s="203"/>
      <c r="O21" s="203"/>
      <c r="P21" s="222"/>
      <c r="Q21" s="222"/>
      <c r="R21" s="222"/>
      <c r="S21" s="222"/>
      <c r="T21" s="222"/>
      <c r="U21" s="222"/>
      <c r="V21" s="232"/>
      <c r="W21" s="232"/>
      <c r="X21" s="232"/>
      <c r="Y21" s="232"/>
      <c r="Z21" s="232"/>
      <c r="AA21" s="232"/>
      <c r="AB21" s="233"/>
    </row>
    <row r="22" spans="2:28" ht="26.25" customHeight="1">
      <c r="B22" s="202"/>
      <c r="C22" s="203"/>
      <c r="D22" s="225" t="s">
        <v>50</v>
      </c>
      <c r="E22" s="226"/>
      <c r="F22" s="226"/>
      <c r="G22" s="226"/>
      <c r="H22" s="226"/>
      <c r="I22" s="226"/>
      <c r="J22" s="226"/>
      <c r="K22" s="227"/>
      <c r="L22" s="203"/>
      <c r="M22" s="203"/>
      <c r="N22" s="203"/>
      <c r="O22" s="203"/>
      <c r="P22" s="222">
        <f>P7+P10+P13</f>
        <v>2400000</v>
      </c>
      <c r="Q22" s="222"/>
      <c r="R22" s="222"/>
      <c r="S22" s="222"/>
      <c r="T22" s="222"/>
      <c r="U22" s="222"/>
      <c r="V22" s="232"/>
      <c r="W22" s="232"/>
      <c r="X22" s="232"/>
      <c r="Y22" s="232"/>
      <c r="Z22" s="232"/>
      <c r="AA22" s="232"/>
      <c r="AB22" s="233"/>
    </row>
    <row r="23" spans="2:28" ht="26.25" customHeight="1">
      <c r="B23" s="202"/>
      <c r="C23" s="203"/>
      <c r="D23" s="201"/>
      <c r="E23" s="201"/>
      <c r="F23" s="201"/>
      <c r="G23" s="201"/>
      <c r="H23" s="201"/>
      <c r="I23" s="201"/>
      <c r="J23" s="201"/>
      <c r="K23" s="201"/>
      <c r="L23" s="203"/>
      <c r="M23" s="203"/>
      <c r="N23" s="203"/>
      <c r="O23" s="203"/>
      <c r="P23" s="222"/>
      <c r="Q23" s="222"/>
      <c r="R23" s="222"/>
      <c r="S23" s="222"/>
      <c r="T23" s="222"/>
      <c r="U23" s="222"/>
      <c r="V23" s="232"/>
      <c r="W23" s="232"/>
      <c r="X23" s="232"/>
      <c r="Y23" s="232"/>
      <c r="Z23" s="232"/>
      <c r="AA23" s="232"/>
      <c r="AB23" s="233"/>
    </row>
    <row r="24" spans="2:28" ht="26.25" customHeight="1">
      <c r="B24" s="202"/>
      <c r="C24" s="203"/>
      <c r="D24" s="201" t="s">
        <v>51</v>
      </c>
      <c r="E24" s="201"/>
      <c r="F24" s="201"/>
      <c r="G24" s="201"/>
      <c r="H24" s="201"/>
      <c r="I24" s="201"/>
      <c r="J24" s="201"/>
      <c r="K24" s="201"/>
      <c r="L24" s="203"/>
      <c r="M24" s="203"/>
      <c r="N24" s="203"/>
      <c r="O24" s="203"/>
      <c r="P24" s="222">
        <f>P22*0.05</f>
        <v>120000</v>
      </c>
      <c r="Q24" s="222"/>
      <c r="R24" s="222"/>
      <c r="S24" s="222"/>
      <c r="T24" s="222"/>
      <c r="U24" s="222"/>
      <c r="V24" s="232"/>
      <c r="W24" s="232"/>
      <c r="X24" s="232"/>
      <c r="Y24" s="232"/>
      <c r="Z24" s="232"/>
      <c r="AA24" s="232"/>
      <c r="AB24" s="233"/>
    </row>
    <row r="25" spans="2:28" ht="26.25" customHeight="1">
      <c r="B25" s="202"/>
      <c r="C25" s="203"/>
      <c r="D25" s="207"/>
      <c r="E25" s="208"/>
      <c r="F25" s="208"/>
      <c r="G25" s="208"/>
      <c r="H25" s="208"/>
      <c r="I25" s="208"/>
      <c r="J25" s="208"/>
      <c r="K25" s="209"/>
      <c r="L25" s="203"/>
      <c r="M25" s="203"/>
      <c r="N25" s="203"/>
      <c r="O25" s="203"/>
      <c r="P25" s="222"/>
      <c r="Q25" s="222"/>
      <c r="R25" s="222"/>
      <c r="S25" s="222"/>
      <c r="T25" s="222"/>
      <c r="U25" s="222"/>
      <c r="V25" s="232"/>
      <c r="W25" s="232"/>
      <c r="X25" s="232"/>
      <c r="Y25" s="232"/>
      <c r="Z25" s="232"/>
      <c r="AA25" s="232"/>
      <c r="AB25" s="233"/>
    </row>
    <row r="26" spans="2:28" ht="26.25" customHeight="1" thickBot="1">
      <c r="B26" s="234"/>
      <c r="C26" s="235"/>
      <c r="D26" s="220"/>
      <c r="E26" s="220"/>
      <c r="F26" s="220"/>
      <c r="G26" s="220"/>
      <c r="H26" s="220"/>
      <c r="I26" s="220"/>
      <c r="J26" s="220"/>
      <c r="K26" s="220"/>
      <c r="L26" s="235"/>
      <c r="M26" s="235"/>
      <c r="N26" s="235"/>
      <c r="O26" s="235"/>
      <c r="P26" s="236"/>
      <c r="Q26" s="236"/>
      <c r="R26" s="236"/>
      <c r="S26" s="236"/>
      <c r="T26" s="236"/>
      <c r="U26" s="236"/>
      <c r="V26" s="237"/>
      <c r="W26" s="237"/>
      <c r="X26" s="237"/>
      <c r="Y26" s="237"/>
      <c r="Z26" s="237"/>
      <c r="AA26" s="237"/>
      <c r="AB26" s="238"/>
    </row>
    <row r="27" spans="2:28" ht="26.25" customHeight="1" thickTop="1">
      <c r="B27" s="231"/>
      <c r="C27" s="217"/>
      <c r="D27" s="230"/>
      <c r="E27" s="230"/>
      <c r="F27" s="230"/>
      <c r="G27" s="230"/>
      <c r="H27" s="230"/>
      <c r="I27" s="230"/>
      <c r="J27" s="230"/>
      <c r="K27" s="230"/>
      <c r="L27" s="217"/>
      <c r="M27" s="217"/>
      <c r="N27" s="217"/>
      <c r="O27" s="217"/>
      <c r="P27" s="218"/>
      <c r="Q27" s="218"/>
      <c r="R27" s="218"/>
      <c r="S27" s="218"/>
      <c r="T27" s="218"/>
      <c r="U27" s="218"/>
      <c r="V27" s="213"/>
      <c r="W27" s="213"/>
      <c r="X27" s="213"/>
      <c r="Y27" s="213"/>
      <c r="Z27" s="213"/>
      <c r="AA27" s="213"/>
      <c r="AB27" s="214"/>
    </row>
    <row r="28" spans="2:28" ht="26.25" customHeight="1">
      <c r="B28" s="228"/>
      <c r="C28" s="229"/>
      <c r="D28" s="212" t="s">
        <v>54</v>
      </c>
      <c r="E28" s="212"/>
      <c r="F28" s="212"/>
      <c r="G28" s="212"/>
      <c r="H28" s="212"/>
      <c r="I28" s="212"/>
      <c r="J28" s="212"/>
      <c r="K28" s="212"/>
      <c r="L28" s="229"/>
      <c r="M28" s="229"/>
      <c r="N28" s="229"/>
      <c r="O28" s="229"/>
      <c r="P28" s="221">
        <f>P22+P24</f>
        <v>2520000</v>
      </c>
      <c r="Q28" s="221"/>
      <c r="R28" s="221"/>
      <c r="S28" s="221"/>
      <c r="T28" s="221"/>
      <c r="U28" s="221"/>
      <c r="V28" s="215"/>
      <c r="W28" s="215"/>
      <c r="X28" s="215"/>
      <c r="Y28" s="215"/>
      <c r="Z28" s="215"/>
      <c r="AA28" s="215"/>
      <c r="AB28" s="216"/>
    </row>
    <row r="29" spans="2:28" ht="26.25" customHeight="1">
      <c r="B29" s="210"/>
      <c r="C29" s="211"/>
      <c r="D29" s="204"/>
      <c r="E29" s="205"/>
      <c r="F29" s="205"/>
      <c r="G29" s="205"/>
      <c r="H29" s="205"/>
      <c r="I29" s="205"/>
      <c r="J29" s="205"/>
      <c r="K29" s="206"/>
      <c r="L29" s="211"/>
      <c r="M29" s="211"/>
      <c r="N29" s="211"/>
      <c r="O29" s="211"/>
      <c r="P29" s="219"/>
      <c r="Q29" s="219"/>
      <c r="R29" s="219"/>
      <c r="S29" s="219"/>
      <c r="T29" s="219"/>
      <c r="U29" s="219"/>
      <c r="V29" s="223"/>
      <c r="W29" s="223"/>
      <c r="X29" s="223"/>
      <c r="Y29" s="223"/>
      <c r="Z29" s="223"/>
      <c r="AA29" s="223"/>
      <c r="AB29" s="224"/>
    </row>
  </sheetData>
  <mergeCells count="159">
    <mergeCell ref="B4:C4"/>
    <mergeCell ref="B5:C5"/>
    <mergeCell ref="V6:AB6"/>
    <mergeCell ref="P6:U6"/>
    <mergeCell ref="N6:O6"/>
    <mergeCell ref="B2:R2"/>
    <mergeCell ref="S2:AB2"/>
    <mergeCell ref="B8:C8"/>
    <mergeCell ref="D8:K8"/>
    <mergeCell ref="L7:M7"/>
    <mergeCell ref="N7:O7"/>
    <mergeCell ref="P7:U7"/>
    <mergeCell ref="V7:AB7"/>
    <mergeCell ref="V5:AB5"/>
    <mergeCell ref="D4:K4"/>
    <mergeCell ref="N5:O5"/>
    <mergeCell ref="D5:K5"/>
    <mergeCell ref="L5:M5"/>
    <mergeCell ref="N4:O4"/>
    <mergeCell ref="L4:M4"/>
    <mergeCell ref="P4:U4"/>
    <mergeCell ref="V4:AB4"/>
    <mergeCell ref="P5:U5"/>
    <mergeCell ref="B7:C7"/>
    <mergeCell ref="D7:K7"/>
    <mergeCell ref="L6:M6"/>
    <mergeCell ref="V8:AB8"/>
    <mergeCell ref="B10:C10"/>
    <mergeCell ref="D10:K10"/>
    <mergeCell ref="L9:M9"/>
    <mergeCell ref="N9:O9"/>
    <mergeCell ref="P9:U9"/>
    <mergeCell ref="V9:AB9"/>
    <mergeCell ref="D9:K9"/>
    <mergeCell ref="N8:O8"/>
    <mergeCell ref="P8:U8"/>
    <mergeCell ref="B9:C9"/>
    <mergeCell ref="L8:M8"/>
    <mergeCell ref="P10:U10"/>
    <mergeCell ref="V10:AB10"/>
    <mergeCell ref="B12:C12"/>
    <mergeCell ref="D12:K12"/>
    <mergeCell ref="L11:M11"/>
    <mergeCell ref="N11:O11"/>
    <mergeCell ref="P11:U11"/>
    <mergeCell ref="V11:AB11"/>
    <mergeCell ref="B11:C11"/>
    <mergeCell ref="D11:K11"/>
    <mergeCell ref="L10:M10"/>
    <mergeCell ref="N10:O10"/>
    <mergeCell ref="L12:M12"/>
    <mergeCell ref="N12:O12"/>
    <mergeCell ref="P14:U14"/>
    <mergeCell ref="V14:AB14"/>
    <mergeCell ref="P12:U12"/>
    <mergeCell ref="V12:AB12"/>
    <mergeCell ref="P13:U13"/>
    <mergeCell ref="V13:AB13"/>
    <mergeCell ref="B14:C14"/>
    <mergeCell ref="D14:K14"/>
    <mergeCell ref="L13:M13"/>
    <mergeCell ref="N13:O13"/>
    <mergeCell ref="B13:C13"/>
    <mergeCell ref="D13:K13"/>
    <mergeCell ref="L14:M14"/>
    <mergeCell ref="N14:O14"/>
    <mergeCell ref="P17:U17"/>
    <mergeCell ref="V17:AB17"/>
    <mergeCell ref="P15:U15"/>
    <mergeCell ref="V15:AB15"/>
    <mergeCell ref="B15:C15"/>
    <mergeCell ref="D15:K15"/>
    <mergeCell ref="B16:C16"/>
    <mergeCell ref="D16:K16"/>
    <mergeCell ref="L15:M15"/>
    <mergeCell ref="N15:O15"/>
    <mergeCell ref="P16:U16"/>
    <mergeCell ref="V16:AB16"/>
    <mergeCell ref="L16:M16"/>
    <mergeCell ref="N16:O16"/>
    <mergeCell ref="B18:C18"/>
    <mergeCell ref="D21:K21"/>
    <mergeCell ref="L18:M18"/>
    <mergeCell ref="N18:O18"/>
    <mergeCell ref="L19:M19"/>
    <mergeCell ref="N19:O19"/>
    <mergeCell ref="B20:C20"/>
    <mergeCell ref="D20:K20"/>
    <mergeCell ref="B17:C17"/>
    <mergeCell ref="D17:K17"/>
    <mergeCell ref="L17:M17"/>
    <mergeCell ref="N17:O17"/>
    <mergeCell ref="L20:M20"/>
    <mergeCell ref="B19:C19"/>
    <mergeCell ref="P18:U18"/>
    <mergeCell ref="V18:AB18"/>
    <mergeCell ref="N21:O21"/>
    <mergeCell ref="P19:U19"/>
    <mergeCell ref="V19:AB19"/>
    <mergeCell ref="N20:O20"/>
    <mergeCell ref="P20:U20"/>
    <mergeCell ref="V20:AB20"/>
    <mergeCell ref="B23:C23"/>
    <mergeCell ref="L23:M23"/>
    <mergeCell ref="N23:O23"/>
    <mergeCell ref="B24:C24"/>
    <mergeCell ref="L24:M24"/>
    <mergeCell ref="N24:O24"/>
    <mergeCell ref="P24:U24"/>
    <mergeCell ref="V21:AB21"/>
    <mergeCell ref="V22:AB22"/>
    <mergeCell ref="B21:C21"/>
    <mergeCell ref="L21:M21"/>
    <mergeCell ref="P23:U23"/>
    <mergeCell ref="V23:AB23"/>
    <mergeCell ref="B22:C22"/>
    <mergeCell ref="L22:M22"/>
    <mergeCell ref="N22:O22"/>
    <mergeCell ref="P25:U25"/>
    <mergeCell ref="B28:C28"/>
    <mergeCell ref="D27:K27"/>
    <mergeCell ref="L28:M28"/>
    <mergeCell ref="B27:C27"/>
    <mergeCell ref="N28:O28"/>
    <mergeCell ref="V25:AB25"/>
    <mergeCell ref="B26:C26"/>
    <mergeCell ref="D24:K24"/>
    <mergeCell ref="L26:M26"/>
    <mergeCell ref="N26:O26"/>
    <mergeCell ref="P26:U26"/>
    <mergeCell ref="V26:AB26"/>
    <mergeCell ref="B25:C25"/>
    <mergeCell ref="L25:M25"/>
    <mergeCell ref="N25:O25"/>
    <mergeCell ref="V24:AB24"/>
    <mergeCell ref="B3:AB3"/>
    <mergeCell ref="D18:K18"/>
    <mergeCell ref="B6:C6"/>
    <mergeCell ref="D6:K6"/>
    <mergeCell ref="D29:K29"/>
    <mergeCell ref="D25:K25"/>
    <mergeCell ref="B29:C29"/>
    <mergeCell ref="D28:K28"/>
    <mergeCell ref="V27:AB27"/>
    <mergeCell ref="V28:AB28"/>
    <mergeCell ref="N27:O27"/>
    <mergeCell ref="D19:K19"/>
    <mergeCell ref="L29:M29"/>
    <mergeCell ref="N29:O29"/>
    <mergeCell ref="P27:U27"/>
    <mergeCell ref="P29:U29"/>
    <mergeCell ref="D26:K26"/>
    <mergeCell ref="P28:U28"/>
    <mergeCell ref="P22:U22"/>
    <mergeCell ref="P21:U21"/>
    <mergeCell ref="V29:AB29"/>
    <mergeCell ref="L27:M27"/>
    <mergeCell ref="D23:K23"/>
    <mergeCell ref="D22:K22"/>
  </mergeCells>
  <phoneticPr fontId="14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showGridLines="0" view="pageBreakPreview" zoomScaleNormal="100" workbookViewId="0">
      <selection activeCell="C8" sqref="C8"/>
    </sheetView>
  </sheetViews>
  <sheetFormatPr defaultRowHeight="13.5" customHeight="1"/>
  <cols>
    <col min="1" max="1" width="3.75" style="1" customWidth="1"/>
    <col min="2" max="2" width="19.875" style="35" customWidth="1"/>
    <col min="3" max="3" width="10.5" style="35" customWidth="1"/>
    <col min="4" max="4" width="9.125" style="35" customWidth="1"/>
    <col min="5" max="5" width="12.875" style="1" customWidth="1"/>
    <col min="6" max="6" width="0.5" style="1" customWidth="1"/>
    <col min="7" max="7" width="9.5" style="1" customWidth="1"/>
    <col min="8" max="8" width="12.875" style="1" customWidth="1"/>
    <col min="9" max="9" width="10.5" style="1" customWidth="1"/>
    <col min="10" max="10" width="9.875" style="1" customWidth="1"/>
    <col min="11" max="11" width="11" style="1" customWidth="1"/>
    <col min="12" max="12" width="12.25" style="1" customWidth="1"/>
    <col min="13" max="16384" width="9" style="1"/>
  </cols>
  <sheetData>
    <row r="1" spans="1:24" ht="13.5" customHeight="1">
      <c r="A1" s="256" t="s">
        <v>21</v>
      </c>
      <c r="B1" s="256"/>
      <c r="C1" s="256"/>
      <c r="D1" s="256"/>
      <c r="E1" s="256"/>
      <c r="F1" s="256"/>
      <c r="G1" s="256"/>
      <c r="H1" s="256"/>
      <c r="I1" s="256"/>
    </row>
    <row r="2" spans="1:24" ht="13.5" customHeight="1">
      <c r="A2" s="2"/>
      <c r="B2" s="3"/>
      <c r="C2" s="3"/>
      <c r="D2" s="3"/>
      <c r="E2" s="2"/>
      <c r="F2" s="2"/>
      <c r="G2" s="2"/>
      <c r="H2" s="2"/>
      <c r="I2" s="2"/>
    </row>
    <row r="3" spans="1:24" ht="18" customHeight="1">
      <c r="A3" s="4" t="s">
        <v>0</v>
      </c>
      <c r="B3" s="5"/>
      <c r="C3" s="257" t="s">
        <v>258</v>
      </c>
      <c r="D3" s="258"/>
      <c r="E3" s="259"/>
      <c r="F3" s="6"/>
      <c r="G3" s="7" t="s">
        <v>149</v>
      </c>
      <c r="H3" s="257"/>
      <c r="I3" s="266"/>
    </row>
    <row r="4" spans="1:24" ht="18" customHeight="1">
      <c r="A4" s="252" t="s">
        <v>148</v>
      </c>
      <c r="B4" s="253"/>
      <c r="C4" s="260"/>
      <c r="D4" s="261"/>
      <c r="E4" s="253"/>
      <c r="F4" s="8"/>
      <c r="G4" s="264" t="s">
        <v>1</v>
      </c>
      <c r="H4" s="273" t="s">
        <v>22</v>
      </c>
      <c r="I4" s="274"/>
    </row>
    <row r="5" spans="1:24" ht="18" customHeight="1">
      <c r="A5" s="254"/>
      <c r="B5" s="255"/>
      <c r="C5" s="262"/>
      <c r="D5" s="263"/>
      <c r="E5" s="255"/>
      <c r="F5" s="11"/>
      <c r="G5" s="265"/>
      <c r="H5" s="275"/>
      <c r="I5" s="276"/>
    </row>
    <row r="6" spans="1:24" ht="18" customHeight="1">
      <c r="A6" s="252" t="s">
        <v>2</v>
      </c>
      <c r="B6" s="253"/>
      <c r="C6" s="267" t="s">
        <v>259</v>
      </c>
      <c r="D6" s="268"/>
      <c r="E6" s="269"/>
      <c r="F6" s="8"/>
      <c r="G6" s="264" t="s">
        <v>3</v>
      </c>
      <c r="H6" s="277"/>
      <c r="I6" s="278"/>
      <c r="X6" s="167"/>
    </row>
    <row r="7" spans="1:24" ht="18" customHeight="1">
      <c r="A7" s="254"/>
      <c r="B7" s="255"/>
      <c r="C7" s="270"/>
      <c r="D7" s="271"/>
      <c r="E7" s="272"/>
      <c r="F7" s="12"/>
      <c r="G7" s="265"/>
      <c r="H7" s="275"/>
      <c r="I7" s="276"/>
    </row>
    <row r="8" spans="1:24" ht="18" customHeight="1">
      <c r="A8" s="252" t="s">
        <v>4</v>
      </c>
      <c r="B8" s="253"/>
      <c r="C8" s="13" t="s">
        <v>5</v>
      </c>
      <c r="D8" s="13"/>
      <c r="E8" s="14"/>
      <c r="F8" s="15"/>
      <c r="G8" s="13" t="s">
        <v>55</v>
      </c>
      <c r="H8" s="14"/>
      <c r="I8" s="16"/>
    </row>
    <row r="9" spans="1:24" ht="18" customHeight="1">
      <c r="A9" s="254"/>
      <c r="B9" s="255"/>
      <c r="C9" s="17" t="s">
        <v>6</v>
      </c>
      <c r="D9" s="17" t="s">
        <v>23</v>
      </c>
      <c r="E9" s="10" t="s">
        <v>24</v>
      </c>
      <c r="F9" s="17"/>
      <c r="G9" s="17" t="s">
        <v>7</v>
      </c>
      <c r="H9" s="10" t="s">
        <v>24</v>
      </c>
      <c r="I9" s="18" t="s">
        <v>25</v>
      </c>
    </row>
    <row r="10" spans="1:24" ht="24.75" customHeight="1">
      <c r="A10" s="9"/>
      <c r="B10" s="10"/>
      <c r="C10" s="17"/>
      <c r="D10" s="17"/>
      <c r="E10" s="10"/>
      <c r="F10" s="17"/>
      <c r="G10" s="17"/>
      <c r="H10" s="10"/>
      <c r="I10" s="18"/>
    </row>
    <row r="11" spans="1:24" ht="24.75" customHeight="1">
      <c r="A11" s="19"/>
      <c r="B11" s="17"/>
      <c r="C11" s="20"/>
      <c r="D11" s="17"/>
      <c r="E11" s="21"/>
      <c r="F11" s="17"/>
      <c r="G11" s="17"/>
      <c r="H11" s="21"/>
      <c r="I11" s="18"/>
      <c r="K11"/>
      <c r="L11"/>
    </row>
    <row r="12" spans="1:24" ht="24.75" customHeight="1">
      <c r="A12" s="19"/>
      <c r="B12" s="17"/>
      <c r="C12" s="20"/>
      <c r="D12" s="17"/>
      <c r="E12" s="21"/>
      <c r="F12" s="17"/>
      <c r="G12" s="17"/>
      <c r="H12" s="21"/>
      <c r="I12" s="18"/>
      <c r="K12"/>
      <c r="L12"/>
    </row>
    <row r="13" spans="1:24" ht="24.75" customHeight="1">
      <c r="A13" s="19" t="s">
        <v>26</v>
      </c>
      <c r="B13" s="17" t="s">
        <v>56</v>
      </c>
      <c r="C13" s="20"/>
      <c r="D13" s="17"/>
      <c r="E13" s="12">
        <f>監理内訳書!P7</f>
        <v>1000000</v>
      </c>
      <c r="F13" s="12"/>
      <c r="G13" s="22">
        <f>G46</f>
        <v>0.42180604221614737</v>
      </c>
      <c r="H13" s="12">
        <f>ROUNDDOWN(E13*G13,0)</f>
        <v>421806</v>
      </c>
      <c r="I13" s="23"/>
      <c r="K13"/>
      <c r="L13"/>
    </row>
    <row r="14" spans="1:24" ht="24.75" customHeight="1">
      <c r="A14" s="19"/>
      <c r="B14" s="17"/>
      <c r="C14" s="20"/>
      <c r="D14" s="17"/>
      <c r="E14" s="12"/>
      <c r="F14" s="12"/>
      <c r="G14" s="22"/>
      <c r="H14" s="12"/>
      <c r="I14" s="23"/>
      <c r="K14"/>
      <c r="L14"/>
    </row>
    <row r="15" spans="1:24" ht="24.75" customHeight="1">
      <c r="A15" s="19"/>
      <c r="B15" s="20"/>
      <c r="C15" s="20"/>
      <c r="D15" s="17"/>
      <c r="E15" s="12"/>
      <c r="F15" s="12"/>
      <c r="G15" s="22"/>
      <c r="H15" s="12"/>
      <c r="I15" s="23"/>
      <c r="K15"/>
      <c r="L15"/>
    </row>
    <row r="16" spans="1:24" ht="24.75" customHeight="1">
      <c r="A16" s="19" t="s">
        <v>57</v>
      </c>
      <c r="B16" s="20" t="s">
        <v>58</v>
      </c>
      <c r="C16" s="20"/>
      <c r="D16" s="17"/>
      <c r="E16" s="12">
        <f>監理内訳書!P10</f>
        <v>1000000</v>
      </c>
      <c r="F16" s="12"/>
      <c r="G16" s="22">
        <f>G13</f>
        <v>0.42180604221614737</v>
      </c>
      <c r="H16" s="12">
        <f>ROUNDDOWN(E16*G16,0)</f>
        <v>421806</v>
      </c>
      <c r="I16" s="23"/>
      <c r="K16"/>
      <c r="L16"/>
    </row>
    <row r="17" spans="1:12" ht="24.75" customHeight="1">
      <c r="A17" s="19"/>
      <c r="B17" s="17"/>
      <c r="C17" s="17"/>
      <c r="D17" s="17"/>
      <c r="E17" s="12"/>
      <c r="F17" s="12"/>
      <c r="G17" s="12"/>
      <c r="H17" s="12"/>
      <c r="I17" s="23"/>
      <c r="K17"/>
      <c r="L17"/>
    </row>
    <row r="18" spans="1:12" ht="24.75" customHeight="1">
      <c r="A18" s="19"/>
      <c r="B18" s="17"/>
      <c r="C18" s="17"/>
      <c r="D18" s="17"/>
      <c r="E18" s="12"/>
      <c r="F18" s="12"/>
      <c r="G18" s="12"/>
      <c r="H18" s="12"/>
      <c r="I18" s="23"/>
      <c r="K18"/>
      <c r="L18"/>
    </row>
    <row r="19" spans="1:12" ht="24.75" customHeight="1">
      <c r="A19" s="19" t="s">
        <v>59</v>
      </c>
      <c r="B19" s="17" t="s">
        <v>60</v>
      </c>
      <c r="C19" s="17"/>
      <c r="D19" s="17"/>
      <c r="E19" s="12">
        <f>監理内訳書!P13</f>
        <v>400000</v>
      </c>
      <c r="F19" s="12"/>
      <c r="G19" s="22">
        <f>G13</f>
        <v>0.42180604221614737</v>
      </c>
      <c r="H19" s="12">
        <f>ROUNDDOWN(E19*G19,0)</f>
        <v>168722</v>
      </c>
      <c r="I19" s="23"/>
      <c r="K19"/>
      <c r="L19"/>
    </row>
    <row r="20" spans="1:12" ht="24.75" customHeight="1">
      <c r="A20" s="19"/>
      <c r="B20" s="17"/>
      <c r="C20" s="24"/>
      <c r="D20" s="17"/>
      <c r="E20" s="12"/>
      <c r="F20" s="12"/>
      <c r="G20" s="22"/>
      <c r="H20" s="12"/>
      <c r="I20" s="23"/>
      <c r="K20"/>
      <c r="L20"/>
    </row>
    <row r="21" spans="1:12" ht="24.75" customHeight="1">
      <c r="A21" s="19"/>
      <c r="B21" s="17"/>
      <c r="C21" s="24"/>
      <c r="D21" s="17"/>
      <c r="E21" s="12"/>
      <c r="F21" s="12"/>
      <c r="G21" s="22"/>
      <c r="H21" s="12"/>
      <c r="I21" s="23"/>
      <c r="K21"/>
      <c r="L21"/>
    </row>
    <row r="22" spans="1:12" ht="24.75" customHeight="1">
      <c r="A22" s="25"/>
      <c r="B22" s="17"/>
      <c r="C22" s="17"/>
      <c r="D22" s="17"/>
      <c r="E22" s="12"/>
      <c r="F22" s="12"/>
      <c r="G22" s="22"/>
      <c r="H22" s="12"/>
      <c r="I22" s="26"/>
      <c r="K22"/>
      <c r="L22"/>
    </row>
    <row r="23" spans="1:12" ht="24.75" customHeight="1">
      <c r="A23" s="25"/>
      <c r="B23" s="17"/>
      <c r="C23" s="17"/>
      <c r="D23" s="17"/>
      <c r="E23" s="12"/>
      <c r="F23" s="12"/>
      <c r="G23" s="22"/>
      <c r="H23" s="12"/>
      <c r="I23" s="23"/>
      <c r="K23"/>
      <c r="L23"/>
    </row>
    <row r="24" spans="1:12" ht="24.75" customHeight="1">
      <c r="A24" s="25"/>
      <c r="B24" s="17"/>
      <c r="C24" s="17"/>
      <c r="D24" s="17"/>
      <c r="E24" s="12"/>
      <c r="F24" s="12"/>
      <c r="G24" s="22"/>
      <c r="H24" s="12"/>
      <c r="I24" s="23"/>
      <c r="K24"/>
      <c r="L24"/>
    </row>
    <row r="25" spans="1:12" ht="24.75" customHeight="1">
      <c r="A25" s="25"/>
      <c r="B25" s="17"/>
      <c r="C25" s="17"/>
      <c r="D25" s="17"/>
      <c r="E25" s="12"/>
      <c r="F25" s="12"/>
      <c r="G25" s="22"/>
      <c r="H25" s="12"/>
      <c r="I25" s="23"/>
      <c r="K25"/>
      <c r="L25"/>
    </row>
    <row r="26" spans="1:12" ht="24.75" customHeight="1">
      <c r="A26" s="25"/>
      <c r="B26" s="17" t="s">
        <v>166</v>
      </c>
      <c r="C26" s="17"/>
      <c r="D26" s="17"/>
      <c r="E26" s="12">
        <f>E13+E16+E19</f>
        <v>2400000</v>
      </c>
      <c r="F26" s="12"/>
      <c r="G26" s="22">
        <f>ROUNDDOWN((H26/E26),4)</f>
        <v>0.42180000000000001</v>
      </c>
      <c r="H26" s="12">
        <f>H13+H16+H19</f>
        <v>1012334</v>
      </c>
      <c r="I26" s="26"/>
      <c r="K26"/>
      <c r="L26"/>
    </row>
    <row r="27" spans="1:12" ht="24.75" customHeight="1">
      <c r="A27" s="25"/>
      <c r="B27" s="17"/>
      <c r="C27" s="17"/>
      <c r="D27" s="17"/>
      <c r="E27" s="12"/>
      <c r="F27" s="12"/>
      <c r="G27" s="12"/>
      <c r="H27" s="12"/>
      <c r="I27" s="26"/>
      <c r="K27"/>
      <c r="L27"/>
    </row>
    <row r="28" spans="1:12" ht="24.75" customHeight="1">
      <c r="A28" s="25"/>
      <c r="B28" s="17" t="s">
        <v>8</v>
      </c>
      <c r="C28" s="17"/>
      <c r="D28" s="17"/>
      <c r="E28" s="12">
        <f>E26*0.05</f>
        <v>120000</v>
      </c>
      <c r="F28" s="12"/>
      <c r="G28" s="12"/>
      <c r="H28" s="12">
        <f>H26*0.05</f>
        <v>50616.700000000004</v>
      </c>
      <c r="I28" s="23"/>
      <c r="K28"/>
      <c r="L28"/>
    </row>
    <row r="29" spans="1:12" ht="24.75" customHeight="1">
      <c r="A29" s="25"/>
      <c r="B29" s="17"/>
      <c r="C29" s="17"/>
      <c r="D29" s="17"/>
      <c r="E29" s="12"/>
      <c r="F29" s="12"/>
      <c r="G29" s="12"/>
      <c r="H29" s="12"/>
      <c r="I29" s="23"/>
      <c r="K29"/>
      <c r="L29"/>
    </row>
    <row r="30" spans="1:12" ht="24.75" customHeight="1">
      <c r="A30" s="25"/>
      <c r="B30" s="17" t="s">
        <v>167</v>
      </c>
      <c r="C30" s="17"/>
      <c r="D30" s="17"/>
      <c r="E30" s="12">
        <f>E26+E28</f>
        <v>2520000</v>
      </c>
      <c r="F30" s="12"/>
      <c r="G30" s="22">
        <f>ROUNDDOWN((H30/E30),4)</f>
        <v>0.42180000000000001</v>
      </c>
      <c r="H30" s="12">
        <f>H26+H28</f>
        <v>1062950.7</v>
      </c>
      <c r="I30" s="23"/>
    </row>
    <row r="31" spans="1:12" ht="24.75" customHeight="1">
      <c r="A31" s="101"/>
      <c r="B31" s="102"/>
      <c r="C31" s="102"/>
      <c r="D31" s="102"/>
      <c r="E31" s="11"/>
      <c r="F31" s="11"/>
      <c r="G31" s="103"/>
      <c r="H31" s="11"/>
      <c r="I31" s="104"/>
    </row>
    <row r="32" spans="1:12" ht="24.75" customHeight="1">
      <c r="A32" s="31"/>
      <c r="B32" s="32"/>
      <c r="C32" s="32"/>
      <c r="D32" s="32"/>
      <c r="E32" s="15"/>
      <c r="F32" s="15"/>
      <c r="G32" s="33"/>
      <c r="H32" s="15"/>
      <c r="I32" s="34"/>
    </row>
    <row r="33" spans="1:9" ht="24.75" customHeight="1">
      <c r="A33" s="31"/>
      <c r="B33" s="32"/>
      <c r="C33" s="32"/>
      <c r="D33" s="32"/>
      <c r="E33" s="15"/>
      <c r="F33" s="15"/>
      <c r="G33" s="33"/>
      <c r="H33" s="15"/>
      <c r="I33" s="34"/>
    </row>
    <row r="34" spans="1:9" ht="24.75" customHeight="1">
      <c r="A34" s="31"/>
      <c r="B34" s="32"/>
      <c r="C34" s="32"/>
      <c r="D34" s="32"/>
      <c r="E34" s="15"/>
      <c r="F34" s="15"/>
      <c r="G34" s="33"/>
      <c r="H34" s="15"/>
      <c r="I34" s="34"/>
    </row>
    <row r="35" spans="1:9" ht="24.75" customHeight="1">
      <c r="A35" s="27"/>
      <c r="B35" s="28"/>
      <c r="C35" s="28"/>
      <c r="D35" s="28"/>
      <c r="E35" s="29"/>
      <c r="F35" s="29"/>
      <c r="G35" s="29"/>
      <c r="H35" s="29"/>
      <c r="I35" s="30"/>
    </row>
    <row r="36" spans="1:9" ht="24.75" customHeight="1"/>
    <row r="37" spans="1:9" ht="24.75" customHeight="1">
      <c r="A37" s="109"/>
      <c r="B37" s="105"/>
      <c r="C37" s="107"/>
      <c r="D37" s="107"/>
      <c r="E37" s="105"/>
      <c r="F37" s="107"/>
      <c r="G37" s="107"/>
      <c r="H37" s="105"/>
      <c r="I37" s="108"/>
    </row>
    <row r="38" spans="1:9" ht="24.75" customHeight="1">
      <c r="A38" s="19"/>
      <c r="B38" s="17" t="s">
        <v>63</v>
      </c>
      <c r="C38" s="20"/>
      <c r="D38" s="17"/>
      <c r="E38" s="21"/>
      <c r="F38" s="17"/>
      <c r="G38" s="17"/>
      <c r="H38" s="21"/>
      <c r="I38" s="18"/>
    </row>
    <row r="39" spans="1:9" ht="24.75" customHeight="1">
      <c r="A39" s="19"/>
      <c r="B39" s="17"/>
      <c r="C39" s="20"/>
      <c r="D39" s="17"/>
      <c r="E39" s="21"/>
      <c r="F39" s="17"/>
      <c r="G39" s="17"/>
      <c r="H39" s="21"/>
      <c r="I39" s="18"/>
    </row>
    <row r="40" spans="1:9" ht="24.75" customHeight="1">
      <c r="A40" s="19"/>
      <c r="B40" s="24" t="s">
        <v>68</v>
      </c>
      <c r="C40" s="20" t="s">
        <v>69</v>
      </c>
      <c r="D40" s="17">
        <v>1</v>
      </c>
      <c r="E40" s="12">
        <f>927820000*1.05</f>
        <v>974211000</v>
      </c>
      <c r="F40" s="12"/>
      <c r="G40" s="22">
        <v>0.36870000000000003</v>
      </c>
      <c r="H40" s="12">
        <f>E40*G40</f>
        <v>359191595.70000005</v>
      </c>
      <c r="I40" s="23"/>
    </row>
    <row r="41" spans="1:9" ht="24.75" customHeight="1">
      <c r="A41" s="19"/>
      <c r="B41" s="24" t="s">
        <v>67</v>
      </c>
      <c r="C41" s="20" t="s">
        <v>69</v>
      </c>
      <c r="D41" s="17">
        <v>1</v>
      </c>
      <c r="E41" s="12">
        <v>138778500</v>
      </c>
      <c r="F41" s="12"/>
      <c r="G41" s="22">
        <v>0.39340000000000003</v>
      </c>
      <c r="H41" s="12">
        <f>E41*G41</f>
        <v>54595461.900000006</v>
      </c>
      <c r="I41" s="23"/>
    </row>
    <row r="42" spans="1:9" ht="24.75" customHeight="1">
      <c r="A42" s="19"/>
      <c r="B42" s="24" t="s">
        <v>66</v>
      </c>
      <c r="C42" s="20" t="s">
        <v>69</v>
      </c>
      <c r="D42" s="17">
        <v>1</v>
      </c>
      <c r="E42" s="12">
        <v>107320500</v>
      </c>
      <c r="F42" s="12"/>
      <c r="G42" s="22">
        <v>0.4587</v>
      </c>
      <c r="H42" s="12">
        <f>E42*G42</f>
        <v>49227913.350000001</v>
      </c>
      <c r="I42" s="23"/>
    </row>
    <row r="43" spans="1:9" ht="24.75" customHeight="1">
      <c r="A43" s="19"/>
      <c r="B43" s="24" t="s">
        <v>65</v>
      </c>
      <c r="C43" s="20" t="s">
        <v>69</v>
      </c>
      <c r="D43" s="17">
        <v>1</v>
      </c>
      <c r="E43" s="12">
        <f>23840000*1.05</f>
        <v>25032000</v>
      </c>
      <c r="F43" s="12"/>
      <c r="G43" s="22">
        <v>1</v>
      </c>
      <c r="H43" s="12">
        <f>E43*G43</f>
        <v>25032000</v>
      </c>
      <c r="I43" s="23"/>
    </row>
    <row r="44" spans="1:9" ht="24.75" customHeight="1">
      <c r="A44" s="19"/>
      <c r="B44" s="24" t="s">
        <v>64</v>
      </c>
      <c r="C44" s="20" t="s">
        <v>69</v>
      </c>
      <c r="D44" s="17">
        <v>1</v>
      </c>
      <c r="E44" s="12">
        <f>61350000*1.05</f>
        <v>64417500</v>
      </c>
      <c r="F44" s="12"/>
      <c r="G44" s="22">
        <v>1</v>
      </c>
      <c r="H44" s="12">
        <f>E44*G44</f>
        <v>64417500</v>
      </c>
      <c r="I44" s="23"/>
    </row>
    <row r="45" spans="1:9" ht="24.75" customHeight="1">
      <c r="A45" s="19"/>
      <c r="B45" s="17"/>
      <c r="C45" s="17"/>
      <c r="D45" s="17"/>
      <c r="E45" s="12"/>
      <c r="F45" s="12"/>
      <c r="G45" s="12"/>
      <c r="H45" s="12"/>
      <c r="I45" s="23"/>
    </row>
    <row r="46" spans="1:9" ht="24.75" customHeight="1">
      <c r="A46" s="19"/>
      <c r="B46" s="17" t="s">
        <v>70</v>
      </c>
      <c r="C46" s="17"/>
      <c r="D46" s="17"/>
      <c r="E46" s="12">
        <f>SUM(E40:E45)</f>
        <v>1309759500</v>
      </c>
      <c r="F46" s="12"/>
      <c r="G46" s="22">
        <f>H46/E46</f>
        <v>0.42180604221614737</v>
      </c>
      <c r="H46" s="12">
        <f>SUM(H40:H45)</f>
        <v>552464470.95000005</v>
      </c>
      <c r="I46" s="23"/>
    </row>
    <row r="47" spans="1:9" ht="24.75" customHeight="1">
      <c r="A47" s="19"/>
      <c r="B47" s="17"/>
      <c r="C47" s="24"/>
      <c r="D47" s="17"/>
      <c r="E47" s="12"/>
      <c r="F47" s="12"/>
      <c r="G47" s="22"/>
      <c r="H47" s="12"/>
      <c r="I47" s="23"/>
    </row>
    <row r="48" spans="1:9" ht="24.75" customHeight="1">
      <c r="A48" s="19"/>
      <c r="B48" s="17"/>
      <c r="C48" s="24"/>
      <c r="D48" s="17"/>
      <c r="E48" s="12"/>
      <c r="F48" s="12"/>
      <c r="G48" s="22"/>
      <c r="H48" s="12"/>
      <c r="I48" s="23"/>
    </row>
    <row r="49" spans="1:9" ht="24.75" customHeight="1">
      <c r="A49" s="25"/>
      <c r="B49" s="17"/>
      <c r="C49" s="17"/>
      <c r="D49" s="17"/>
      <c r="E49" s="12"/>
      <c r="F49" s="12"/>
      <c r="G49" s="22"/>
      <c r="H49" s="12"/>
      <c r="I49" s="26"/>
    </row>
    <row r="50" spans="1:9" ht="24.75" customHeight="1">
      <c r="A50" s="25"/>
      <c r="B50" s="17"/>
      <c r="C50" s="17"/>
      <c r="D50" s="17"/>
      <c r="E50" s="12"/>
      <c r="F50" s="12"/>
      <c r="G50" s="22"/>
      <c r="H50" s="12"/>
      <c r="I50" s="23"/>
    </row>
    <row r="51" spans="1:9" ht="24.75" customHeight="1">
      <c r="A51" s="25"/>
      <c r="B51" s="17"/>
      <c r="C51" s="17"/>
      <c r="D51" s="17"/>
      <c r="E51" s="12"/>
      <c r="F51" s="12"/>
      <c r="G51" s="22"/>
      <c r="H51" s="12"/>
      <c r="I51" s="23"/>
    </row>
    <row r="52" spans="1:9" ht="24.75" customHeight="1">
      <c r="A52" s="25"/>
      <c r="B52" s="17"/>
      <c r="C52" s="17"/>
      <c r="D52" s="17"/>
      <c r="E52" s="12"/>
      <c r="F52" s="12"/>
      <c r="G52" s="22"/>
      <c r="H52" s="12"/>
      <c r="I52" s="23"/>
    </row>
    <row r="53" spans="1:9" ht="24.75" customHeight="1">
      <c r="A53" s="25"/>
      <c r="B53" s="17"/>
      <c r="C53" s="17"/>
      <c r="D53" s="17"/>
      <c r="E53" s="12"/>
      <c r="F53" s="12"/>
      <c r="G53" s="22"/>
      <c r="H53" s="12"/>
      <c r="I53" s="26"/>
    </row>
    <row r="54" spans="1:9" ht="24.75" customHeight="1">
      <c r="A54" s="25"/>
      <c r="B54" s="17"/>
      <c r="C54" s="17"/>
      <c r="D54" s="17"/>
      <c r="E54" s="12"/>
      <c r="F54" s="12"/>
      <c r="G54" s="12"/>
      <c r="H54" s="12"/>
      <c r="I54" s="26"/>
    </row>
    <row r="55" spans="1:9" ht="24.75" customHeight="1">
      <c r="A55" s="25"/>
      <c r="B55" s="17"/>
      <c r="C55" s="17"/>
      <c r="D55" s="17"/>
      <c r="E55" s="12"/>
      <c r="F55" s="12"/>
      <c r="G55" s="12"/>
      <c r="H55" s="12"/>
      <c r="I55" s="23"/>
    </row>
    <row r="56" spans="1:9" ht="24.75" customHeight="1">
      <c r="A56" s="25"/>
      <c r="B56" s="17"/>
      <c r="C56" s="17"/>
      <c r="D56" s="17"/>
      <c r="E56" s="12"/>
      <c r="F56" s="12"/>
      <c r="G56" s="12"/>
      <c r="H56" s="12"/>
      <c r="I56" s="23"/>
    </row>
    <row r="57" spans="1:9" ht="24.75" customHeight="1">
      <c r="A57" s="25"/>
      <c r="B57" s="17"/>
      <c r="C57" s="17"/>
      <c r="D57" s="17"/>
      <c r="E57" s="12"/>
      <c r="F57" s="12"/>
      <c r="G57" s="22"/>
      <c r="H57" s="12"/>
      <c r="I57" s="23"/>
    </row>
    <row r="58" spans="1:9" ht="24.75" customHeight="1">
      <c r="A58" s="25"/>
      <c r="B58" s="17"/>
      <c r="C58" s="17"/>
      <c r="D58" s="17"/>
      <c r="E58" s="12"/>
      <c r="F58" s="12"/>
      <c r="G58" s="12"/>
      <c r="H58" s="12"/>
      <c r="I58" s="23"/>
    </row>
    <row r="59" spans="1:9" ht="24.75" customHeight="1">
      <c r="A59" s="25"/>
      <c r="B59" s="17"/>
      <c r="C59" s="17"/>
      <c r="D59" s="17"/>
      <c r="E59" s="12"/>
      <c r="F59" s="12"/>
      <c r="G59" s="12"/>
      <c r="H59" s="12"/>
      <c r="I59" s="23"/>
    </row>
    <row r="60" spans="1:9" ht="24.75" customHeight="1">
      <c r="A60" s="25"/>
      <c r="B60" s="17"/>
      <c r="C60" s="17"/>
      <c r="D60" s="17"/>
      <c r="E60" s="12"/>
      <c r="F60" s="12"/>
      <c r="G60" s="22"/>
      <c r="H60" s="12"/>
      <c r="I60" s="23"/>
    </row>
    <row r="61" spans="1:9" ht="24.75" customHeight="1">
      <c r="A61" s="101"/>
      <c r="B61" s="102"/>
      <c r="C61" s="102"/>
      <c r="D61" s="102"/>
      <c r="E61" s="11"/>
      <c r="F61" s="11"/>
      <c r="G61" s="103"/>
      <c r="H61" s="11"/>
      <c r="I61" s="104"/>
    </row>
    <row r="62" spans="1:9" ht="24.75" customHeight="1">
      <c r="A62" s="31"/>
      <c r="B62" s="32"/>
      <c r="C62" s="32"/>
      <c r="D62" s="32"/>
      <c r="E62" s="15"/>
      <c r="F62" s="15"/>
      <c r="G62" s="33"/>
      <c r="H62" s="15"/>
      <c r="I62" s="34"/>
    </row>
    <row r="63" spans="1:9" ht="24.75" customHeight="1">
      <c r="A63" s="31"/>
      <c r="B63" s="32"/>
      <c r="C63" s="32"/>
      <c r="D63" s="32"/>
      <c r="E63" s="15"/>
      <c r="F63" s="15"/>
      <c r="G63" s="33"/>
      <c r="H63" s="15"/>
      <c r="I63" s="34"/>
    </row>
    <row r="64" spans="1:9" ht="24.75" customHeight="1">
      <c r="A64" s="101"/>
      <c r="B64" s="102"/>
      <c r="C64" s="102"/>
      <c r="D64" s="102"/>
      <c r="E64" s="11"/>
      <c r="F64" s="11"/>
      <c r="G64" s="103"/>
      <c r="H64" s="11"/>
      <c r="I64" s="104"/>
    </row>
    <row r="65" spans="1:9" ht="24.75" customHeight="1">
      <c r="A65" s="31"/>
      <c r="B65" s="32"/>
      <c r="C65" s="32"/>
      <c r="D65" s="32"/>
      <c r="E65" s="15"/>
      <c r="F65" s="15"/>
      <c r="G65" s="33"/>
      <c r="H65" s="15"/>
      <c r="I65" s="34"/>
    </row>
    <row r="66" spans="1:9" ht="24.75" customHeight="1">
      <c r="A66" s="31"/>
      <c r="B66" s="32"/>
      <c r="C66" s="32"/>
      <c r="D66" s="32"/>
      <c r="E66" s="15"/>
      <c r="F66" s="15"/>
      <c r="G66" s="33"/>
      <c r="H66" s="15"/>
      <c r="I66" s="34"/>
    </row>
    <row r="67" spans="1:9" ht="24.75" customHeight="1">
      <c r="A67" s="27"/>
      <c r="B67" s="28"/>
      <c r="C67" s="28"/>
      <c r="D67" s="28"/>
      <c r="E67" s="29"/>
      <c r="F67" s="29"/>
      <c r="G67" s="29"/>
      <c r="H67" s="29"/>
      <c r="I67" s="30"/>
    </row>
  </sheetData>
  <mergeCells count="14">
    <mergeCell ref="A8:B9"/>
    <mergeCell ref="A1:I1"/>
    <mergeCell ref="C3:E3"/>
    <mergeCell ref="C4:E5"/>
    <mergeCell ref="A4:B5"/>
    <mergeCell ref="G4:G5"/>
    <mergeCell ref="G6:G7"/>
    <mergeCell ref="H3:I3"/>
    <mergeCell ref="C6:E7"/>
    <mergeCell ref="A6:B7"/>
    <mergeCell ref="H4:I4"/>
    <mergeCell ref="H5:I5"/>
    <mergeCell ref="H7:I7"/>
    <mergeCell ref="H6:I6"/>
  </mergeCells>
  <phoneticPr fontId="6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showGridLines="0" view="pageBreakPreview" zoomScaleNormal="100" workbookViewId="0">
      <selection activeCell="O5" sqref="O5"/>
    </sheetView>
  </sheetViews>
  <sheetFormatPr defaultRowHeight="13.5"/>
  <cols>
    <col min="1" max="1" width="2.625" style="36" customWidth="1"/>
    <col min="2" max="2" width="2.625" style="39" customWidth="1"/>
    <col min="3" max="3" width="14.125" style="36" customWidth="1"/>
    <col min="4" max="4" width="2.625" style="39" customWidth="1"/>
    <col min="5" max="6" width="2.625" style="36" customWidth="1"/>
    <col min="7" max="7" width="14.125" style="36" customWidth="1"/>
    <col min="8" max="8" width="2.625" style="36" customWidth="1"/>
    <col min="9" max="9" width="14.125" style="36" customWidth="1"/>
    <col min="10" max="10" width="2.625" style="36" customWidth="1"/>
    <col min="11" max="11" width="14.125" style="36" customWidth="1"/>
    <col min="12" max="12" width="2.625" style="36" customWidth="1"/>
    <col min="13" max="13" width="14.125" style="36" customWidth="1"/>
    <col min="14" max="15" width="2.625" style="36" customWidth="1"/>
    <col min="16" max="16" width="9" style="36"/>
    <col min="17" max="17" width="12.75" style="36" bestFit="1" customWidth="1"/>
    <col min="18" max="20" width="16.5" style="36" customWidth="1"/>
    <col min="21" max="22" width="13.625" style="36" bestFit="1" customWidth="1"/>
    <col min="23" max="23" width="11.875" style="36" bestFit="1" customWidth="1"/>
    <col min="24" max="16384" width="9" style="36"/>
  </cols>
  <sheetData>
    <row r="2" spans="1:24" ht="21">
      <c r="B2" s="282" t="s">
        <v>170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</row>
    <row r="3" spans="1:24" ht="15" customHeight="1">
      <c r="B3" s="37"/>
      <c r="D3" s="37"/>
      <c r="E3" s="38"/>
      <c r="F3" s="38"/>
    </row>
    <row r="4" spans="1:24" ht="15" customHeight="1">
      <c r="A4" s="39"/>
      <c r="M4" s="40"/>
      <c r="O4" s="41" t="s">
        <v>257</v>
      </c>
    </row>
    <row r="5" spans="1:24">
      <c r="A5" s="39"/>
      <c r="B5" s="42"/>
      <c r="C5" s="43"/>
      <c r="D5" s="43"/>
      <c r="E5" s="44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24" ht="21">
      <c r="A6" s="45"/>
      <c r="B6" s="46"/>
      <c r="C6" s="280" t="s">
        <v>134</v>
      </c>
      <c r="D6" s="280"/>
      <c r="E6" s="45"/>
      <c r="F6" s="283" t="s">
        <v>168</v>
      </c>
      <c r="G6" s="280"/>
      <c r="H6" s="280"/>
      <c r="I6" s="284"/>
      <c r="J6" s="280"/>
      <c r="K6" s="280"/>
      <c r="L6" s="280"/>
      <c r="M6" s="280"/>
      <c r="N6" s="280"/>
      <c r="O6" s="285"/>
      <c r="X6" s="38"/>
    </row>
    <row r="7" spans="1:24">
      <c r="A7" s="39"/>
      <c r="B7" s="48"/>
      <c r="C7" s="49"/>
      <c r="D7" s="49"/>
      <c r="E7" s="50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1:24">
      <c r="A8" s="39"/>
      <c r="B8" s="46"/>
      <c r="C8" s="39"/>
      <c r="E8" s="45"/>
      <c r="F8" s="39"/>
      <c r="G8" s="39"/>
      <c r="H8" s="39"/>
      <c r="I8" s="39"/>
      <c r="J8" s="39"/>
      <c r="K8" s="39"/>
      <c r="L8" s="39"/>
      <c r="M8" s="39"/>
      <c r="N8" s="39"/>
      <c r="O8" s="45"/>
    </row>
    <row r="9" spans="1:24">
      <c r="A9" s="39"/>
      <c r="B9" s="46"/>
      <c r="C9" s="280" t="s">
        <v>133</v>
      </c>
      <c r="D9" s="280"/>
      <c r="E9" s="45"/>
      <c r="F9" s="39"/>
      <c r="G9" s="39"/>
      <c r="H9" s="39"/>
      <c r="I9" s="39"/>
      <c r="J9" s="51"/>
      <c r="K9" s="52"/>
      <c r="L9" s="53" t="s">
        <v>9</v>
      </c>
      <c r="M9" s="39"/>
      <c r="N9" s="39"/>
      <c r="O9" s="45"/>
    </row>
    <row r="10" spans="1:24">
      <c r="A10" s="39"/>
      <c r="B10" s="48"/>
      <c r="C10" s="49"/>
      <c r="D10" s="49"/>
      <c r="E10" s="50"/>
      <c r="F10" s="49"/>
      <c r="G10" s="49"/>
      <c r="H10" s="49"/>
      <c r="I10" s="49"/>
      <c r="J10" s="49"/>
      <c r="K10" s="49"/>
      <c r="L10" s="49"/>
      <c r="M10" s="49"/>
      <c r="N10" s="49"/>
      <c r="O10" s="50"/>
    </row>
    <row r="11" spans="1:24">
      <c r="A11" s="39"/>
      <c r="B11" s="46"/>
      <c r="C11" s="39"/>
      <c r="E11" s="45"/>
      <c r="F11" s="39"/>
      <c r="G11" s="39"/>
      <c r="H11" s="39"/>
      <c r="I11" s="39"/>
      <c r="J11" s="39"/>
      <c r="K11" s="39"/>
      <c r="L11" s="39"/>
      <c r="M11" s="39"/>
      <c r="N11" s="39"/>
      <c r="O11" s="45"/>
    </row>
    <row r="12" spans="1:24">
      <c r="A12" s="39"/>
      <c r="B12" s="46"/>
      <c r="C12" s="39"/>
      <c r="E12" s="45"/>
      <c r="F12" s="39"/>
      <c r="G12" s="54"/>
      <c r="H12" s="54"/>
      <c r="I12" s="39"/>
      <c r="J12" s="39"/>
      <c r="K12" s="39"/>
      <c r="L12" s="39"/>
      <c r="M12" s="39"/>
      <c r="N12" s="39"/>
      <c r="O12" s="45"/>
    </row>
    <row r="13" spans="1:24">
      <c r="A13" s="39"/>
      <c r="B13" s="46"/>
      <c r="C13" s="288"/>
      <c r="D13" s="288"/>
      <c r="E13" s="45"/>
      <c r="G13" s="47" t="s">
        <v>136</v>
      </c>
      <c r="H13" s="47"/>
      <c r="I13" s="39" t="s">
        <v>10</v>
      </c>
      <c r="J13" s="39"/>
      <c r="K13" s="39"/>
      <c r="L13" s="39"/>
      <c r="M13" s="47" t="s">
        <v>11</v>
      </c>
      <c r="N13" s="39"/>
      <c r="O13" s="45"/>
    </row>
    <row r="14" spans="1:24">
      <c r="A14" s="39"/>
      <c r="B14" s="46"/>
      <c r="C14" s="288" t="s">
        <v>171</v>
      </c>
      <c r="D14" s="288"/>
      <c r="E14" s="45"/>
      <c r="G14" s="55"/>
      <c r="H14" s="56" t="s">
        <v>9</v>
      </c>
      <c r="I14" s="57" t="s">
        <v>12</v>
      </c>
      <c r="J14" s="57">
        <v>20</v>
      </c>
      <c r="K14" s="57" t="s">
        <v>13</v>
      </c>
      <c r="L14" s="39"/>
      <c r="M14" s="58">
        <f>ROUNDDOWN((G14*J14/100),-4)</f>
        <v>0</v>
      </c>
      <c r="N14" s="59" t="s">
        <v>9</v>
      </c>
      <c r="O14" s="45"/>
    </row>
    <row r="15" spans="1:24">
      <c r="A15" s="39"/>
      <c r="B15" s="46"/>
      <c r="D15" s="36"/>
      <c r="E15" s="45"/>
      <c r="F15" s="39"/>
      <c r="G15" s="56"/>
      <c r="H15" s="60"/>
      <c r="I15" s="39"/>
      <c r="J15" s="39"/>
      <c r="K15" s="39"/>
      <c r="L15" s="39"/>
      <c r="M15" s="61"/>
      <c r="N15" s="39"/>
      <c r="O15" s="45"/>
    </row>
    <row r="16" spans="1:24">
      <c r="A16" s="39"/>
      <c r="B16" s="46"/>
      <c r="C16" s="163"/>
      <c r="D16" s="63" t="s">
        <v>9</v>
      </c>
      <c r="E16" s="45"/>
      <c r="F16" s="39"/>
      <c r="G16" s="64"/>
      <c r="H16" s="39"/>
      <c r="I16" s="39"/>
      <c r="J16" s="39"/>
      <c r="K16" s="56"/>
      <c r="L16" s="39"/>
      <c r="M16" s="65"/>
      <c r="N16" s="66"/>
      <c r="O16" s="67"/>
    </row>
    <row r="17" spans="1:25">
      <c r="A17" s="39"/>
      <c r="B17" s="46"/>
      <c r="C17" s="286" t="s">
        <v>135</v>
      </c>
      <c r="D17" s="286"/>
      <c r="E17" s="45"/>
      <c r="F17" s="39"/>
      <c r="G17" s="64"/>
      <c r="H17" s="39"/>
      <c r="I17" s="39"/>
      <c r="J17" s="39"/>
      <c r="K17" s="60"/>
      <c r="L17" s="39"/>
      <c r="M17" s="68"/>
      <c r="O17" s="45"/>
    </row>
    <row r="18" spans="1:25">
      <c r="A18" s="39"/>
      <c r="B18" s="48"/>
      <c r="C18" s="49"/>
      <c r="D18" s="49"/>
      <c r="E18" s="50"/>
      <c r="F18" s="49"/>
      <c r="G18" s="49"/>
      <c r="H18" s="49"/>
      <c r="I18" s="49"/>
      <c r="J18" s="49"/>
      <c r="K18" s="49"/>
      <c r="L18" s="49"/>
      <c r="M18" s="49"/>
      <c r="N18" s="49"/>
      <c r="O18" s="50"/>
    </row>
    <row r="19" spans="1:25">
      <c r="A19" s="39"/>
      <c r="B19" s="46"/>
      <c r="C19" s="39"/>
      <c r="E19" s="45"/>
      <c r="F19" s="39"/>
      <c r="G19" s="39"/>
      <c r="H19" s="39"/>
      <c r="I19" s="39"/>
      <c r="J19" s="39"/>
      <c r="K19" s="39"/>
      <c r="L19" s="39"/>
      <c r="M19" s="39"/>
      <c r="N19" s="39"/>
      <c r="O19" s="45"/>
    </row>
    <row r="20" spans="1:25">
      <c r="A20" s="39"/>
      <c r="B20" s="46"/>
      <c r="C20" s="281" t="s">
        <v>144</v>
      </c>
      <c r="D20" s="281"/>
      <c r="E20" s="45"/>
      <c r="F20" s="39"/>
      <c r="G20" s="39"/>
      <c r="H20" s="39"/>
      <c r="I20" s="39"/>
      <c r="J20" s="39"/>
      <c r="K20" s="39"/>
      <c r="L20" s="39"/>
      <c r="M20" s="39"/>
      <c r="N20" s="39"/>
      <c r="O20" s="45"/>
    </row>
    <row r="21" spans="1:25" ht="21">
      <c r="A21" s="39"/>
      <c r="B21" s="46"/>
      <c r="C21" s="281"/>
      <c r="D21" s="281"/>
      <c r="E21" s="45"/>
      <c r="F21" s="39"/>
      <c r="G21" s="77" t="s">
        <v>172</v>
      </c>
      <c r="I21" s="47" t="s">
        <v>133</v>
      </c>
      <c r="K21" s="145" t="s">
        <v>139</v>
      </c>
      <c r="M21" s="77" t="s">
        <v>173</v>
      </c>
      <c r="N21" s="39"/>
      <c r="O21" s="45"/>
      <c r="Q21" s="151"/>
      <c r="R21" s="151"/>
      <c r="S21" s="151"/>
      <c r="T21" s="151"/>
      <c r="U21" s="151"/>
      <c r="V21" s="151"/>
      <c r="W21" s="151"/>
      <c r="X21" s="151"/>
      <c r="Y21" s="151"/>
    </row>
    <row r="22" spans="1:25">
      <c r="A22" s="39"/>
      <c r="B22" s="46"/>
      <c r="C22" s="281"/>
      <c r="D22" s="281"/>
      <c r="E22" s="45"/>
      <c r="F22" s="39"/>
      <c r="G22" s="55"/>
      <c r="H22" s="57" t="s">
        <v>14</v>
      </c>
      <c r="I22" s="58">
        <f>K9</f>
        <v>0</v>
      </c>
      <c r="J22" s="69" t="s">
        <v>15</v>
      </c>
      <c r="K22" s="55"/>
      <c r="L22" s="70" t="s">
        <v>16</v>
      </c>
      <c r="M22" s="58" t="b">
        <f>IF(K22&lt;&gt;0,ROUNDDOWN((G22*I22/K22),0))</f>
        <v>0</v>
      </c>
      <c r="N22" s="59" t="s">
        <v>9</v>
      </c>
      <c r="O22" s="45"/>
      <c r="Q22" s="151"/>
      <c r="R22" s="151"/>
      <c r="S22" s="151"/>
      <c r="T22" s="151"/>
      <c r="U22" s="151"/>
      <c r="V22" s="151"/>
      <c r="W22" s="151"/>
      <c r="X22" s="151"/>
      <c r="Y22" s="151"/>
    </row>
    <row r="23" spans="1:25">
      <c r="A23" s="39"/>
      <c r="B23" s="46"/>
      <c r="C23" s="281"/>
      <c r="D23" s="281"/>
      <c r="E23" s="45"/>
      <c r="F23" s="39"/>
      <c r="G23" s="71" t="s">
        <v>17</v>
      </c>
      <c r="H23" s="39"/>
      <c r="I23" s="71" t="s">
        <v>17</v>
      </c>
      <c r="J23" s="39"/>
      <c r="K23" s="71" t="s">
        <v>17</v>
      </c>
      <c r="L23" s="39"/>
      <c r="M23" s="61"/>
      <c r="N23" s="39"/>
      <c r="O23" s="45"/>
      <c r="Q23" s="152"/>
      <c r="R23" s="151"/>
      <c r="S23" s="151"/>
      <c r="T23" s="151"/>
      <c r="U23" s="151"/>
      <c r="V23" s="151"/>
      <c r="W23" s="151"/>
      <c r="X23" s="151"/>
      <c r="Y23" s="151"/>
    </row>
    <row r="24" spans="1:25">
      <c r="A24" s="39"/>
      <c r="B24" s="46"/>
      <c r="C24" s="281"/>
      <c r="D24" s="281"/>
      <c r="E24" s="45"/>
      <c r="F24" s="39"/>
      <c r="G24" s="71"/>
      <c r="H24" s="39"/>
      <c r="I24" s="71"/>
      <c r="J24" s="39"/>
      <c r="K24" s="71"/>
      <c r="L24" s="39"/>
      <c r="M24" s="61"/>
      <c r="N24" s="39"/>
      <c r="O24" s="45"/>
      <c r="Q24" s="151"/>
      <c r="R24" s="151"/>
      <c r="S24" s="151"/>
      <c r="T24" s="151"/>
      <c r="U24" s="151"/>
      <c r="V24" s="151"/>
      <c r="W24" s="151"/>
      <c r="X24" s="151"/>
      <c r="Y24" s="151"/>
    </row>
    <row r="25" spans="1:25">
      <c r="A25" s="39"/>
      <c r="B25" s="46"/>
      <c r="C25" s="39"/>
      <c r="E25" s="45"/>
      <c r="F25" s="39"/>
      <c r="G25" s="39"/>
      <c r="H25" s="39"/>
      <c r="I25" s="39"/>
      <c r="J25" s="39"/>
      <c r="K25" s="39"/>
      <c r="L25" s="39"/>
      <c r="M25" s="61"/>
      <c r="N25" s="39"/>
      <c r="O25" s="45"/>
      <c r="Q25" s="151"/>
      <c r="R25" s="151"/>
      <c r="S25" s="151"/>
      <c r="T25" s="151"/>
      <c r="U25" s="151"/>
      <c r="V25" s="151"/>
      <c r="W25" s="151"/>
      <c r="X25" s="151"/>
      <c r="Y25" s="151"/>
    </row>
    <row r="26" spans="1:25" ht="21">
      <c r="A26" s="39"/>
      <c r="B26" s="46"/>
      <c r="C26" s="62" t="e">
        <f>M43</f>
        <v>#DIV/0!</v>
      </c>
      <c r="D26" s="63" t="s">
        <v>9</v>
      </c>
      <c r="E26" s="45"/>
      <c r="F26" s="39"/>
      <c r="G26" s="77" t="s">
        <v>173</v>
      </c>
      <c r="H26" s="39"/>
      <c r="I26" s="47"/>
      <c r="J26" s="39"/>
      <c r="K26" s="47" t="s">
        <v>145</v>
      </c>
      <c r="L26" s="39"/>
      <c r="M26" s="47" t="s">
        <v>133</v>
      </c>
      <c r="N26" s="39"/>
      <c r="O26" s="45"/>
      <c r="Q26" s="151"/>
      <c r="R26" s="153"/>
      <c r="S26" s="151"/>
      <c r="T26" s="151"/>
      <c r="U26" s="151"/>
      <c r="V26" s="151"/>
      <c r="W26" s="151"/>
      <c r="X26" s="151"/>
      <c r="Y26" s="151"/>
    </row>
    <row r="27" spans="1:25">
      <c r="A27" s="39"/>
      <c r="B27" s="46"/>
      <c r="C27" s="39"/>
      <c r="E27" s="45"/>
      <c r="F27" s="39"/>
      <c r="G27" s="58" t="b">
        <f>M22</f>
        <v>0</v>
      </c>
      <c r="H27" s="57" t="s">
        <v>174</v>
      </c>
      <c r="I27" s="58">
        <v>1</v>
      </c>
      <c r="J27" s="57" t="s">
        <v>175</v>
      </c>
      <c r="K27" s="106">
        <f>C16</f>
        <v>0</v>
      </c>
      <c r="L27" s="70" t="s">
        <v>176</v>
      </c>
      <c r="M27" s="58">
        <f>I22</f>
        <v>0</v>
      </c>
      <c r="N27" s="72" t="s">
        <v>177</v>
      </c>
      <c r="O27" s="45"/>
      <c r="Q27" s="151"/>
      <c r="R27" s="153"/>
      <c r="S27" s="151"/>
      <c r="T27" s="151"/>
      <c r="U27" s="151"/>
      <c r="V27" s="151"/>
      <c r="W27" s="151"/>
      <c r="X27" s="151"/>
      <c r="Y27" s="151"/>
    </row>
    <row r="28" spans="1:25">
      <c r="A28" s="39"/>
      <c r="B28" s="46"/>
      <c r="C28" s="39"/>
      <c r="E28" s="45"/>
      <c r="F28" s="39"/>
      <c r="G28" s="71" t="s">
        <v>17</v>
      </c>
      <c r="H28" s="39"/>
      <c r="I28" s="71"/>
      <c r="J28" s="39"/>
      <c r="K28" s="71" t="s">
        <v>17</v>
      </c>
      <c r="L28" s="74"/>
      <c r="M28" s="71" t="s">
        <v>17</v>
      </c>
      <c r="N28" s="39"/>
      <c r="O28" s="45"/>
      <c r="Q28" s="151"/>
      <c r="R28" s="154"/>
      <c r="S28" s="151"/>
      <c r="T28" s="151"/>
      <c r="U28" s="151"/>
      <c r="V28" s="151"/>
      <c r="W28" s="151"/>
      <c r="X28" s="151"/>
      <c r="Y28" s="151"/>
    </row>
    <row r="29" spans="1:25">
      <c r="A29" s="39"/>
      <c r="B29" s="46"/>
      <c r="C29" s="39"/>
      <c r="E29" s="45"/>
      <c r="F29" s="39"/>
      <c r="G29" s="39"/>
      <c r="H29" s="39"/>
      <c r="I29" s="71"/>
      <c r="J29" s="39"/>
      <c r="K29" s="73"/>
      <c r="L29" s="74"/>
      <c r="M29" s="61"/>
      <c r="N29" s="39"/>
      <c r="O29" s="45"/>
      <c r="Q29" s="151"/>
      <c r="R29" s="154"/>
      <c r="S29" s="151"/>
      <c r="T29" s="151"/>
      <c r="U29" s="151"/>
      <c r="V29" s="151"/>
      <c r="W29" s="151"/>
      <c r="X29" s="151"/>
      <c r="Y29" s="151"/>
    </row>
    <row r="30" spans="1:25" ht="42">
      <c r="A30" s="39"/>
      <c r="B30" s="46"/>
      <c r="C30" s="39"/>
      <c r="E30" s="45"/>
      <c r="F30" s="39"/>
      <c r="G30" s="47"/>
      <c r="H30" s="39"/>
      <c r="I30" s="47"/>
      <c r="J30" s="39"/>
      <c r="K30" s="47"/>
      <c r="L30" s="39"/>
      <c r="M30" s="77" t="s">
        <v>178</v>
      </c>
      <c r="N30" s="39" t="s">
        <v>18</v>
      </c>
      <c r="O30" s="45"/>
      <c r="Q30" s="151"/>
      <c r="R30" s="155"/>
      <c r="S30" s="151"/>
      <c r="T30" s="151"/>
      <c r="U30" s="151"/>
      <c r="V30" s="151"/>
      <c r="W30" s="151"/>
      <c r="X30" s="151"/>
      <c r="Y30" s="151"/>
    </row>
    <row r="31" spans="1:25">
      <c r="A31" s="39"/>
      <c r="B31" s="46"/>
      <c r="C31" s="39"/>
      <c r="E31" s="45"/>
      <c r="F31" s="39"/>
      <c r="G31" s="47"/>
      <c r="H31" s="39"/>
      <c r="I31" s="47"/>
      <c r="J31" s="39"/>
      <c r="K31" s="47"/>
      <c r="L31" s="70" t="s">
        <v>16</v>
      </c>
      <c r="M31" s="58" t="e">
        <f>ROUNDDOWN((G27*(1-K27/M27)),0)</f>
        <v>#DIV/0!</v>
      </c>
      <c r="N31" s="72" t="s">
        <v>9</v>
      </c>
      <c r="O31" s="45"/>
      <c r="P31" s="144"/>
      <c r="Q31" s="156"/>
      <c r="R31" s="151"/>
      <c r="S31" s="151"/>
      <c r="T31" s="151"/>
      <c r="U31" s="151"/>
      <c r="V31" s="151"/>
      <c r="W31" s="151"/>
      <c r="X31" s="151"/>
      <c r="Y31" s="151"/>
    </row>
    <row r="32" spans="1:25">
      <c r="A32" s="39"/>
      <c r="B32" s="46"/>
      <c r="C32" s="39"/>
      <c r="E32" s="45"/>
      <c r="F32" s="39"/>
      <c r="G32" s="47"/>
      <c r="H32" s="39"/>
      <c r="I32" s="47"/>
      <c r="J32" s="39"/>
      <c r="K32" s="47"/>
      <c r="L32" s="39"/>
      <c r="M32" s="61"/>
      <c r="N32" s="39"/>
      <c r="O32" s="45"/>
      <c r="Q32" s="156"/>
      <c r="R32" s="151"/>
      <c r="S32" s="151"/>
      <c r="T32" s="151"/>
      <c r="U32" s="151"/>
      <c r="V32" s="151"/>
      <c r="W32" s="151"/>
      <c r="X32" s="151"/>
      <c r="Y32" s="151"/>
    </row>
    <row r="33" spans="1:25">
      <c r="A33" s="39"/>
      <c r="B33" s="46"/>
      <c r="C33" s="39"/>
      <c r="E33" s="45"/>
      <c r="F33" s="39"/>
      <c r="G33" s="71"/>
      <c r="H33" s="39"/>
      <c r="I33" s="71"/>
      <c r="J33" s="39"/>
      <c r="K33" s="71"/>
      <c r="L33" s="39"/>
      <c r="M33" s="75"/>
      <c r="N33" s="39"/>
      <c r="O33" s="45"/>
      <c r="Q33" s="151"/>
      <c r="R33" s="151"/>
      <c r="S33" s="151"/>
      <c r="T33" s="151"/>
      <c r="U33" s="151"/>
      <c r="V33" s="151"/>
      <c r="W33" s="151"/>
      <c r="X33" s="151"/>
      <c r="Y33" s="151"/>
    </row>
    <row r="34" spans="1:25">
      <c r="A34" s="39"/>
      <c r="B34" s="46"/>
      <c r="C34" s="39"/>
      <c r="E34" s="45"/>
      <c r="F34" s="39"/>
      <c r="G34" s="39"/>
      <c r="H34" s="39"/>
      <c r="I34" s="39"/>
      <c r="J34" s="39"/>
      <c r="K34" s="39"/>
      <c r="L34" s="39"/>
      <c r="M34" s="39"/>
      <c r="N34" s="39"/>
      <c r="O34" s="45"/>
      <c r="Q34" s="151"/>
      <c r="R34" s="151"/>
      <c r="S34" s="151"/>
      <c r="T34" s="151"/>
      <c r="U34" s="151"/>
      <c r="V34" s="151"/>
      <c r="W34" s="151"/>
      <c r="X34" s="151"/>
      <c r="Y34" s="151"/>
    </row>
    <row r="35" spans="1:25">
      <c r="A35" s="39"/>
      <c r="B35" s="46"/>
      <c r="C35" s="39"/>
      <c r="E35" s="45"/>
      <c r="F35" s="39"/>
      <c r="G35" s="71"/>
      <c r="H35" s="39"/>
      <c r="I35" s="71"/>
      <c r="J35" s="39"/>
      <c r="K35" s="71"/>
      <c r="L35" s="39"/>
      <c r="M35" s="61"/>
      <c r="N35" s="39"/>
      <c r="O35" s="45"/>
      <c r="Q35" s="151"/>
      <c r="R35" s="151"/>
      <c r="S35" s="151"/>
      <c r="T35" s="151"/>
      <c r="U35" s="151"/>
      <c r="V35" s="151"/>
      <c r="W35" s="151"/>
      <c r="X35" s="151"/>
      <c r="Y35" s="151"/>
    </row>
    <row r="36" spans="1:25">
      <c r="A36" s="39"/>
      <c r="B36" s="46"/>
      <c r="C36" s="39"/>
      <c r="E36" s="45"/>
      <c r="F36" s="39"/>
      <c r="G36" s="39"/>
      <c r="H36" s="39"/>
      <c r="I36" s="39"/>
      <c r="J36" s="39"/>
      <c r="K36" s="39"/>
      <c r="L36" s="39"/>
      <c r="M36" s="61"/>
      <c r="N36" s="39"/>
      <c r="O36" s="45"/>
      <c r="Q36" s="151"/>
      <c r="R36" s="151"/>
      <c r="S36" s="151"/>
      <c r="T36" s="151"/>
      <c r="U36" s="151"/>
      <c r="V36" s="157"/>
      <c r="W36" s="151"/>
      <c r="X36" s="151"/>
      <c r="Y36" s="151"/>
    </row>
    <row r="37" spans="1:25" ht="27">
      <c r="A37" s="39"/>
      <c r="B37" s="46"/>
      <c r="C37" s="39"/>
      <c r="E37" s="45"/>
      <c r="F37" s="39"/>
      <c r="G37" s="77" t="s">
        <v>179</v>
      </c>
      <c r="H37" s="39"/>
      <c r="I37" s="78" t="s">
        <v>145</v>
      </c>
      <c r="J37" s="39"/>
      <c r="K37" s="169" t="s">
        <v>140</v>
      </c>
      <c r="L37" s="39"/>
      <c r="M37" s="79" t="s">
        <v>180</v>
      </c>
      <c r="N37" s="39" t="s">
        <v>20</v>
      </c>
      <c r="O37" s="45"/>
      <c r="Q37" s="151"/>
      <c r="R37" s="158"/>
      <c r="S37" s="158"/>
      <c r="T37" s="158"/>
      <c r="U37" s="158"/>
      <c r="V37" s="158"/>
      <c r="W37" s="158"/>
      <c r="X37" s="151"/>
      <c r="Y37" s="151"/>
    </row>
    <row r="38" spans="1:25">
      <c r="A38" s="39"/>
      <c r="B38" s="46"/>
      <c r="C38" s="39"/>
      <c r="E38" s="45"/>
      <c r="F38" s="39"/>
      <c r="G38" s="80"/>
      <c r="H38" s="57" t="s">
        <v>19</v>
      </c>
      <c r="I38" s="81">
        <f>C16</f>
        <v>0</v>
      </c>
      <c r="J38" s="57" t="s">
        <v>19</v>
      </c>
      <c r="K38" s="80">
        <v>0</v>
      </c>
      <c r="L38" s="57" t="s">
        <v>16</v>
      </c>
      <c r="M38" s="82">
        <f>G38-I38-K38</f>
        <v>0</v>
      </c>
      <c r="N38" s="76" t="s">
        <v>9</v>
      </c>
      <c r="O38" s="45"/>
      <c r="Q38" s="151"/>
      <c r="R38" s="159"/>
      <c r="S38" s="159"/>
      <c r="T38" s="153"/>
      <c r="U38" s="151"/>
      <c r="V38" s="151"/>
      <c r="W38" s="151"/>
      <c r="X38" s="151"/>
      <c r="Y38" s="151"/>
    </row>
    <row r="39" spans="1:25">
      <c r="A39" s="39"/>
      <c r="B39" s="46"/>
      <c r="C39" s="39"/>
      <c r="E39" s="45"/>
      <c r="F39" s="39"/>
      <c r="G39" s="71" t="s">
        <v>17</v>
      </c>
      <c r="H39" s="39"/>
      <c r="I39" s="71" t="s">
        <v>17</v>
      </c>
      <c r="J39" s="39"/>
      <c r="K39" s="71" t="s">
        <v>17</v>
      </c>
      <c r="L39" s="39"/>
      <c r="M39" s="61"/>
      <c r="N39" s="39"/>
      <c r="O39" s="45"/>
      <c r="Q39" s="151"/>
      <c r="R39" s="159"/>
      <c r="S39" s="159"/>
      <c r="T39" s="153"/>
      <c r="U39" s="153"/>
      <c r="V39" s="153"/>
      <c r="W39" s="153"/>
      <c r="X39" s="151"/>
      <c r="Y39" s="151"/>
    </row>
    <row r="40" spans="1:25">
      <c r="A40" s="39"/>
      <c r="B40" s="46"/>
      <c r="C40" s="39"/>
      <c r="E40" s="45"/>
      <c r="F40" s="39"/>
      <c r="G40" s="71"/>
      <c r="H40" s="39"/>
      <c r="I40" s="71"/>
      <c r="J40" s="39"/>
      <c r="K40" s="71"/>
      <c r="L40" s="39"/>
      <c r="M40" s="61"/>
      <c r="N40" s="39"/>
      <c r="O40" s="45"/>
      <c r="Q40" s="151"/>
      <c r="R40" s="151"/>
      <c r="S40" s="151"/>
      <c r="T40" s="160"/>
      <c r="U40" s="153"/>
      <c r="V40" s="153"/>
      <c r="W40" s="153"/>
      <c r="X40" s="151"/>
      <c r="Y40" s="151"/>
    </row>
    <row r="41" spans="1:25">
      <c r="A41" s="39"/>
      <c r="B41" s="46"/>
      <c r="C41" s="39"/>
      <c r="E41" s="45"/>
      <c r="F41" s="39"/>
      <c r="G41" s="71"/>
      <c r="H41" s="39"/>
      <c r="I41" s="71"/>
      <c r="J41" s="39"/>
      <c r="K41" s="71"/>
      <c r="L41" s="39"/>
      <c r="M41" s="61"/>
      <c r="N41" s="39"/>
      <c r="O41" s="45"/>
      <c r="Q41" s="151"/>
      <c r="R41" s="159"/>
      <c r="S41" s="159"/>
      <c r="T41" s="159"/>
      <c r="U41" s="159"/>
      <c r="V41" s="159"/>
      <c r="W41" s="159"/>
      <c r="X41" s="151"/>
      <c r="Y41" s="151"/>
    </row>
    <row r="42" spans="1:25">
      <c r="A42" s="39"/>
      <c r="B42" s="46"/>
      <c r="C42" s="39"/>
      <c r="E42" s="45"/>
      <c r="F42" s="39"/>
      <c r="H42" s="39"/>
      <c r="J42" s="39"/>
      <c r="K42" s="71"/>
      <c r="L42" s="39"/>
      <c r="O42" s="45"/>
      <c r="Q42" s="151"/>
      <c r="R42" s="151"/>
      <c r="S42" s="161"/>
      <c r="T42" s="151"/>
      <c r="U42" s="153"/>
      <c r="V42" s="153"/>
      <c r="W42" s="153"/>
      <c r="X42" s="151"/>
      <c r="Y42" s="151"/>
    </row>
    <row r="43" spans="1:25" ht="27.75" customHeight="1">
      <c r="A43" s="39"/>
      <c r="B43" s="46"/>
      <c r="C43" s="39"/>
      <c r="E43" s="45"/>
      <c r="F43" s="39"/>
      <c r="G43" s="287" t="s">
        <v>143</v>
      </c>
      <c r="H43" s="287"/>
      <c r="I43" s="287"/>
      <c r="J43" s="287"/>
      <c r="K43" s="287"/>
      <c r="L43" s="57" t="s">
        <v>16</v>
      </c>
      <c r="M43" s="83" t="e">
        <f>IF(M31&gt;=M38,M38,M31)</f>
        <v>#DIV/0!</v>
      </c>
      <c r="N43" s="76" t="s">
        <v>9</v>
      </c>
      <c r="O43" s="45"/>
      <c r="Q43" s="151"/>
      <c r="R43" s="151"/>
      <c r="S43" s="151"/>
      <c r="T43" s="151"/>
      <c r="U43" s="151"/>
      <c r="V43" s="151"/>
      <c r="W43" s="151"/>
      <c r="X43" s="151"/>
      <c r="Y43" s="151"/>
    </row>
    <row r="44" spans="1:25">
      <c r="A44" s="39"/>
      <c r="B44" s="46"/>
      <c r="C44" s="39"/>
      <c r="E44" s="45"/>
      <c r="F44" s="39"/>
      <c r="G44" s="84"/>
      <c r="H44" s="39"/>
      <c r="I44" s="71"/>
      <c r="J44" s="39"/>
      <c r="K44" s="71"/>
      <c r="L44" s="39"/>
      <c r="M44" s="85"/>
      <c r="N44" s="39"/>
      <c r="O44" s="45"/>
      <c r="Q44" s="151"/>
      <c r="R44" s="158"/>
      <c r="S44" s="158"/>
      <c r="T44" s="158"/>
      <c r="U44" s="158"/>
      <c r="V44" s="153"/>
      <c r="W44" s="151"/>
      <c r="X44" s="151"/>
      <c r="Y44" s="151"/>
    </row>
    <row r="45" spans="1:25">
      <c r="A45" s="39"/>
      <c r="B45" s="46"/>
      <c r="C45" s="39"/>
      <c r="E45" s="45"/>
      <c r="F45" s="39"/>
      <c r="G45" s="84"/>
      <c r="H45" s="39"/>
      <c r="I45" s="71"/>
      <c r="J45" s="39"/>
      <c r="K45" s="71"/>
      <c r="L45" s="39"/>
      <c r="M45" s="85"/>
      <c r="N45" s="39"/>
      <c r="O45" s="45"/>
      <c r="Q45" s="151"/>
      <c r="R45" s="159"/>
      <c r="S45" s="159"/>
      <c r="T45" s="147"/>
      <c r="U45" s="148"/>
      <c r="V45" s="151"/>
      <c r="W45" s="151"/>
      <c r="X45" s="151"/>
      <c r="Y45" s="151"/>
    </row>
    <row r="46" spans="1:25">
      <c r="A46" s="39"/>
      <c r="B46" s="46"/>
      <c r="C46" s="39"/>
      <c r="E46" s="45"/>
      <c r="F46" s="39"/>
      <c r="G46" s="39"/>
      <c r="H46" s="39"/>
      <c r="I46" s="39"/>
      <c r="J46" s="39"/>
      <c r="K46" s="39"/>
      <c r="L46" s="39"/>
      <c r="M46" s="39"/>
      <c r="N46" s="39"/>
      <c r="O46" s="45"/>
      <c r="Q46" s="151"/>
      <c r="R46" s="162"/>
      <c r="S46" s="159"/>
      <c r="T46" s="149"/>
      <c r="U46" s="148"/>
      <c r="V46" s="151"/>
      <c r="W46" s="151"/>
      <c r="X46" s="151"/>
      <c r="Y46" s="151"/>
    </row>
    <row r="47" spans="1:25">
      <c r="A47" s="39"/>
      <c r="B47" s="42"/>
      <c r="C47" s="43"/>
      <c r="D47" s="43"/>
      <c r="E47" s="44"/>
      <c r="F47" s="43"/>
      <c r="G47" s="86" t="s">
        <v>181</v>
      </c>
      <c r="H47" s="43"/>
      <c r="I47" s="43"/>
      <c r="J47" s="43"/>
      <c r="K47" s="43"/>
      <c r="L47" s="43"/>
      <c r="M47" s="43"/>
      <c r="N47" s="43"/>
      <c r="O47" s="44"/>
      <c r="Q47" s="151"/>
      <c r="R47" s="159"/>
      <c r="S47" s="159"/>
      <c r="T47" s="148"/>
      <c r="U47" s="148"/>
      <c r="V47" s="151"/>
      <c r="W47" s="151"/>
      <c r="X47" s="151"/>
      <c r="Y47" s="151"/>
    </row>
    <row r="48" spans="1:25">
      <c r="A48" s="39"/>
      <c r="B48" s="46"/>
      <c r="C48" s="39"/>
      <c r="E48" s="45"/>
      <c r="F48" s="39"/>
      <c r="G48" s="87"/>
      <c r="H48" s="39"/>
      <c r="I48" s="39"/>
      <c r="J48" s="39"/>
      <c r="K48" s="88"/>
      <c r="L48" s="89" t="s">
        <v>9</v>
      </c>
      <c r="M48" s="39"/>
      <c r="N48" s="39"/>
      <c r="O48" s="45"/>
      <c r="Q48" s="151"/>
      <c r="R48" s="159"/>
      <c r="S48" s="159"/>
      <c r="T48" s="150"/>
      <c r="U48" s="148"/>
      <c r="V48" s="151"/>
      <c r="W48" s="151"/>
      <c r="X48" s="151"/>
      <c r="Y48" s="151"/>
    </row>
    <row r="49" spans="1:25" ht="13.5" customHeight="1">
      <c r="A49" s="39"/>
      <c r="B49" s="46"/>
      <c r="C49" s="279" t="s">
        <v>182</v>
      </c>
      <c r="D49" s="279"/>
      <c r="E49" s="45"/>
      <c r="F49" s="43"/>
      <c r="G49" s="86" t="s">
        <v>61</v>
      </c>
      <c r="H49" s="43"/>
      <c r="I49" s="43"/>
      <c r="J49" s="43"/>
      <c r="K49" s="43"/>
      <c r="L49" s="43"/>
      <c r="M49" s="43"/>
      <c r="N49" s="43"/>
      <c r="O49" s="44"/>
      <c r="Q49" s="151"/>
      <c r="R49" s="151"/>
      <c r="S49" s="151"/>
      <c r="T49" s="146"/>
      <c r="U49" s="146"/>
      <c r="V49" s="151"/>
      <c r="W49" s="151"/>
      <c r="X49" s="151"/>
      <c r="Y49" s="151"/>
    </row>
    <row r="50" spans="1:25">
      <c r="A50" s="39"/>
      <c r="B50" s="46"/>
      <c r="C50" s="279"/>
      <c r="D50" s="279"/>
      <c r="E50" s="45"/>
      <c r="F50" s="49"/>
      <c r="G50" s="90"/>
      <c r="H50" s="49"/>
      <c r="I50" s="49"/>
      <c r="J50" s="49"/>
      <c r="K50" s="91"/>
      <c r="L50" s="92" t="s">
        <v>9</v>
      </c>
      <c r="M50" s="49"/>
      <c r="N50" s="49"/>
      <c r="O50" s="50"/>
      <c r="Q50" s="151"/>
      <c r="R50" s="151"/>
      <c r="S50" s="151"/>
      <c r="T50" s="151"/>
      <c r="U50" s="151"/>
      <c r="V50" s="151"/>
      <c r="W50" s="151"/>
      <c r="X50" s="151"/>
      <c r="Y50" s="151"/>
    </row>
    <row r="51" spans="1:25">
      <c r="A51" s="39"/>
      <c r="B51" s="46"/>
      <c r="C51" s="39"/>
      <c r="E51" s="45"/>
      <c r="F51" s="39"/>
      <c r="G51" s="87" t="s">
        <v>62</v>
      </c>
      <c r="H51" s="39"/>
      <c r="I51" s="39"/>
      <c r="J51" s="39"/>
      <c r="K51" s="39"/>
      <c r="L51" s="39"/>
      <c r="M51" s="39"/>
      <c r="N51" s="39"/>
      <c r="O51" s="45"/>
      <c r="Q51" s="151"/>
      <c r="R51" s="151"/>
      <c r="S51" s="151"/>
      <c r="T51" s="151"/>
      <c r="U51" s="151"/>
      <c r="V51" s="151"/>
      <c r="W51" s="151"/>
      <c r="X51" s="151"/>
      <c r="Y51" s="151"/>
    </row>
    <row r="52" spans="1:25">
      <c r="A52" s="39"/>
      <c r="B52" s="48"/>
      <c r="C52" s="49"/>
      <c r="D52" s="49"/>
      <c r="E52" s="50"/>
      <c r="F52" s="49"/>
      <c r="G52" s="49"/>
      <c r="H52" s="49"/>
      <c r="I52" s="49"/>
      <c r="J52" s="49"/>
      <c r="K52" s="91"/>
      <c r="L52" s="92" t="s">
        <v>9</v>
      </c>
      <c r="M52" s="49"/>
      <c r="N52" s="49"/>
      <c r="O52" s="50"/>
      <c r="Q52" s="151"/>
      <c r="R52" s="151"/>
      <c r="S52" s="151"/>
      <c r="T52" s="151"/>
      <c r="U52" s="151"/>
      <c r="V52" s="151"/>
      <c r="W52" s="151"/>
      <c r="X52" s="151"/>
      <c r="Y52" s="151"/>
    </row>
  </sheetData>
  <mergeCells count="10">
    <mergeCell ref="C49:D50"/>
    <mergeCell ref="C6:D6"/>
    <mergeCell ref="C20:D24"/>
    <mergeCell ref="B2:O2"/>
    <mergeCell ref="F6:O6"/>
    <mergeCell ref="C17:D17"/>
    <mergeCell ref="G43:K43"/>
    <mergeCell ref="C14:D14"/>
    <mergeCell ref="C9:D9"/>
    <mergeCell ref="C13:D13"/>
  </mergeCells>
  <phoneticPr fontId="8"/>
  <printOptions gridLinesSet="0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showGridLines="0" view="pageBreakPreview" topLeftCell="A82" zoomScaleNormal="100" zoomScaleSheetLayoutView="100" workbookViewId="0">
      <selection activeCell="AO90" sqref="AO90"/>
    </sheetView>
  </sheetViews>
  <sheetFormatPr defaultRowHeight="14.25"/>
  <cols>
    <col min="1" max="1" width="2.125" style="93" customWidth="1"/>
    <col min="2" max="2" width="1.125" style="93" customWidth="1"/>
    <col min="3" max="3" width="3.125" style="93" customWidth="1"/>
    <col min="4" max="47" width="2.125" style="93" customWidth="1"/>
    <col min="48" max="16384" width="9" style="93"/>
  </cols>
  <sheetData>
    <row r="1" spans="1:42" ht="6" customHeight="1">
      <c r="AO1" s="135"/>
      <c r="AP1" s="135"/>
    </row>
    <row r="2" spans="1:42" ht="16.149999999999999" customHeight="1">
      <c r="A2" s="93" t="s">
        <v>243</v>
      </c>
      <c r="AO2" s="135"/>
      <c r="AP2" s="135"/>
    </row>
    <row r="3" spans="1:42" ht="36" customHeight="1">
      <c r="L3" s="135"/>
      <c r="M3" s="135"/>
      <c r="N3" s="135"/>
      <c r="O3" s="135"/>
      <c r="P3" s="135"/>
      <c r="Q3" s="135"/>
      <c r="R3" s="135"/>
      <c r="S3" s="135"/>
      <c r="T3" s="136" t="s">
        <v>217</v>
      </c>
      <c r="U3" s="135"/>
      <c r="V3" s="135"/>
      <c r="W3" s="135"/>
      <c r="X3" s="135"/>
      <c r="Y3" s="135"/>
      <c r="Z3" s="135"/>
      <c r="AA3" s="135"/>
      <c r="AB3" s="135"/>
      <c r="AC3" s="135"/>
      <c r="AO3" s="135"/>
      <c r="AP3" s="135"/>
    </row>
    <row r="4" spans="1:42" ht="24.6" customHeight="1">
      <c r="T4" s="95"/>
      <c r="AO4" s="135"/>
      <c r="AP4" s="135"/>
    </row>
    <row r="5" spans="1:42" ht="18" customHeight="1">
      <c r="AC5" s="94" t="s">
        <v>249</v>
      </c>
      <c r="AD5" s="295"/>
      <c r="AE5" s="295"/>
      <c r="AF5" s="295"/>
      <c r="AG5" s="95" t="s">
        <v>28</v>
      </c>
      <c r="AH5" s="295"/>
      <c r="AI5" s="295"/>
      <c r="AJ5" s="295"/>
      <c r="AK5" s="95" t="s">
        <v>29</v>
      </c>
      <c r="AL5" s="295"/>
      <c r="AM5" s="295"/>
      <c r="AN5" s="295"/>
      <c r="AO5" s="95" t="s">
        <v>30</v>
      </c>
      <c r="AP5" s="135"/>
    </row>
    <row r="6" spans="1:42" ht="18" customHeight="1">
      <c r="I6" s="138"/>
      <c r="X6" s="138"/>
      <c r="AO6" s="135"/>
      <c r="AP6" s="135"/>
    </row>
    <row r="7" spans="1:42" ht="18" customHeight="1">
      <c r="AO7" s="135"/>
      <c r="AP7" s="135"/>
    </row>
    <row r="8" spans="1:42" ht="21.6" customHeight="1">
      <c r="B8" s="93" t="s">
        <v>97</v>
      </c>
      <c r="C8" s="137"/>
      <c r="D8" s="137"/>
      <c r="E8" s="137"/>
      <c r="F8" s="137"/>
      <c r="G8" s="137"/>
      <c r="H8" s="137"/>
      <c r="I8" s="137"/>
      <c r="K8" s="138"/>
      <c r="V8" s="199" t="s">
        <v>246</v>
      </c>
      <c r="AO8" s="135"/>
      <c r="AP8" s="135"/>
    </row>
    <row r="9" spans="1:42" ht="18" customHeight="1">
      <c r="AO9" s="135"/>
      <c r="AP9" s="135"/>
    </row>
    <row r="10" spans="1:42" ht="18" customHeight="1"/>
    <row r="11" spans="1:42" ht="10.9" customHeight="1"/>
    <row r="12" spans="1:42" ht="18" customHeight="1">
      <c r="L12" s="110" t="s">
        <v>72</v>
      </c>
      <c r="P12" s="296" t="s">
        <v>98</v>
      </c>
      <c r="Q12" s="296"/>
      <c r="R12" s="296"/>
      <c r="S12" s="296"/>
      <c r="T12" s="296"/>
      <c r="U12" s="296"/>
      <c r="V12" s="296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</row>
    <row r="13" spans="1:42" ht="6" customHeight="1">
      <c r="T13" s="95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</row>
    <row r="14" spans="1:42" ht="18" customHeight="1">
      <c r="P14" s="296" t="s">
        <v>31</v>
      </c>
      <c r="Q14" s="296"/>
      <c r="R14" s="296"/>
      <c r="S14" s="296"/>
      <c r="T14" s="296"/>
      <c r="U14" s="296"/>
      <c r="V14" s="296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</row>
    <row r="15" spans="1:42" ht="6" customHeight="1">
      <c r="T15" s="95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</row>
    <row r="16" spans="1:42" ht="18" customHeight="1">
      <c r="C16" s="164"/>
      <c r="P16" s="296" t="s">
        <v>32</v>
      </c>
      <c r="Q16" s="296"/>
      <c r="R16" s="296"/>
      <c r="S16" s="296"/>
      <c r="T16" s="296"/>
      <c r="U16" s="296"/>
      <c r="V16" s="296"/>
      <c r="Y16" s="290"/>
      <c r="Z16" s="290"/>
      <c r="AA16" s="290"/>
      <c r="AB16" s="290"/>
      <c r="AC16" s="290"/>
      <c r="AD16" s="290"/>
      <c r="AE16" s="97"/>
      <c r="AF16" s="290"/>
      <c r="AG16" s="290"/>
      <c r="AH16" s="290"/>
      <c r="AI16" s="290"/>
      <c r="AJ16" s="290"/>
      <c r="AK16" s="290"/>
      <c r="AL16" s="290"/>
      <c r="AM16" s="290"/>
      <c r="AO16" s="94"/>
    </row>
    <row r="17" spans="1:41" ht="28.15" customHeight="1"/>
    <row r="18" spans="1:41" ht="18" customHeight="1">
      <c r="A18" s="289" t="s">
        <v>218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</row>
    <row r="19" spans="1:41" ht="27" customHeight="1"/>
    <row r="20" spans="1:41" ht="18" customHeight="1">
      <c r="T20" s="139" t="s">
        <v>33</v>
      </c>
    </row>
    <row r="21" spans="1:41" ht="27" customHeight="1"/>
    <row r="22" spans="1:41" ht="18" customHeight="1">
      <c r="A22" s="93" t="s">
        <v>34</v>
      </c>
      <c r="C22" s="296" t="s">
        <v>147</v>
      </c>
      <c r="D22" s="296"/>
      <c r="E22" s="296"/>
      <c r="F22" s="296"/>
      <c r="G22" s="296"/>
      <c r="H22" s="296"/>
      <c r="I22" s="296"/>
      <c r="J22" s="296"/>
      <c r="N22" s="290" t="str">
        <f>【1項】業務完了届!O14</f>
        <v>櫻ヶ岡中学校北校舎他改築工事監理業務委託</v>
      </c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</row>
    <row r="23" spans="1:41" ht="9" customHeight="1"/>
    <row r="24" spans="1:41" ht="29.25" customHeight="1">
      <c r="A24" s="93" t="s">
        <v>219</v>
      </c>
      <c r="C24" s="291" t="s">
        <v>220</v>
      </c>
      <c r="D24" s="291"/>
      <c r="E24" s="291"/>
      <c r="F24" s="291"/>
      <c r="G24" s="291"/>
      <c r="H24" s="291"/>
      <c r="I24" s="291"/>
      <c r="J24" s="291"/>
      <c r="N24" s="292" t="s">
        <v>165</v>
      </c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H24" s="292"/>
      <c r="AI24" s="292"/>
      <c r="AJ24" s="292"/>
      <c r="AK24" s="292"/>
      <c r="AL24" s="292"/>
      <c r="AM24" s="292"/>
      <c r="AN24" s="292"/>
      <c r="AO24" s="292"/>
    </row>
    <row r="25" spans="1:41" ht="9" customHeight="1"/>
    <row r="26" spans="1:41" ht="18" customHeight="1">
      <c r="A26" s="93" t="s">
        <v>221</v>
      </c>
      <c r="C26" s="296" t="s">
        <v>222</v>
      </c>
      <c r="D26" s="296"/>
      <c r="E26" s="296"/>
      <c r="F26" s="296"/>
      <c r="G26" s="296"/>
      <c r="H26" s="296"/>
      <c r="I26" s="296"/>
      <c r="J26" s="296"/>
      <c r="N26" s="290" t="s">
        <v>252</v>
      </c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</row>
    <row r="27" spans="1:41" ht="5.25" customHeight="1"/>
    <row r="28" spans="1:41" ht="28.5" customHeight="1">
      <c r="A28" s="93" t="s">
        <v>223</v>
      </c>
      <c r="C28" s="297" t="s">
        <v>224</v>
      </c>
      <c r="D28" s="297"/>
      <c r="E28" s="297"/>
      <c r="F28" s="297"/>
      <c r="G28" s="297"/>
      <c r="H28" s="297"/>
      <c r="I28" s="297"/>
      <c r="J28" s="297"/>
      <c r="P28" s="94" t="s">
        <v>250</v>
      </c>
      <c r="Q28" s="295"/>
      <c r="R28" s="295"/>
      <c r="S28" s="295"/>
      <c r="T28" s="95" t="s">
        <v>28</v>
      </c>
      <c r="U28" s="295">
        <v>3</v>
      </c>
      <c r="V28" s="295"/>
      <c r="W28" s="295"/>
      <c r="X28" s="95" t="s">
        <v>29</v>
      </c>
      <c r="Y28" s="295">
        <v>31</v>
      </c>
      <c r="Z28" s="295"/>
      <c r="AA28" s="295"/>
      <c r="AB28" s="95" t="s">
        <v>30</v>
      </c>
    </row>
    <row r="29" spans="1:41" ht="5.25" customHeight="1"/>
    <row r="30" spans="1:41" ht="18" customHeight="1">
      <c r="A30" s="93" t="s">
        <v>102</v>
      </c>
      <c r="C30" s="296" t="s">
        <v>103</v>
      </c>
      <c r="D30" s="296"/>
      <c r="E30" s="296"/>
      <c r="F30" s="296"/>
      <c r="G30" s="296"/>
      <c r="H30" s="296"/>
      <c r="I30" s="296"/>
      <c r="J30" s="296"/>
      <c r="AB30" s="94" t="s">
        <v>104</v>
      </c>
    </row>
    <row r="31" spans="1:41" ht="9" customHeight="1">
      <c r="E31" s="94"/>
      <c r="H31" s="95"/>
      <c r="K31" s="95"/>
    </row>
    <row r="32" spans="1:41" ht="22.15" customHeight="1">
      <c r="A32" s="93" t="s">
        <v>73</v>
      </c>
      <c r="C32" s="296" t="s">
        <v>105</v>
      </c>
      <c r="D32" s="296"/>
      <c r="E32" s="296"/>
      <c r="F32" s="296"/>
      <c r="G32" s="296"/>
      <c r="H32" s="296"/>
      <c r="I32" s="296"/>
      <c r="J32" s="296"/>
      <c r="P32" s="94" t="s">
        <v>250</v>
      </c>
      <c r="Q32" s="295"/>
      <c r="R32" s="295"/>
      <c r="S32" s="295"/>
      <c r="T32" s="95" t="s">
        <v>28</v>
      </c>
      <c r="U32" s="295"/>
      <c r="V32" s="295"/>
      <c r="W32" s="295"/>
      <c r="X32" s="95" t="s">
        <v>29</v>
      </c>
      <c r="Y32" s="295"/>
      <c r="Z32" s="295"/>
      <c r="AA32" s="295"/>
      <c r="AB32" s="95" t="s">
        <v>30</v>
      </c>
    </row>
    <row r="33" spans="1:42" ht="23.4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</row>
    <row r="34" spans="1:42" ht="24" customHeight="1"/>
    <row r="35" spans="1:42" ht="12" customHeight="1">
      <c r="F35" s="140"/>
      <c r="G35" s="140"/>
      <c r="H35" s="141" t="s">
        <v>38</v>
      </c>
      <c r="I35" s="140"/>
      <c r="J35" s="140"/>
      <c r="K35" s="294" t="s">
        <v>106</v>
      </c>
      <c r="L35" s="294"/>
      <c r="M35" s="294"/>
      <c r="N35" s="294"/>
      <c r="O35" s="293" t="s">
        <v>107</v>
      </c>
      <c r="P35" s="293"/>
      <c r="Q35" s="293"/>
      <c r="R35" s="293"/>
      <c r="S35" s="140"/>
      <c r="T35" s="294" t="s">
        <v>108</v>
      </c>
      <c r="U35" s="294"/>
      <c r="V35" s="294"/>
      <c r="W35" s="294"/>
      <c r="X35" s="293" t="s">
        <v>109</v>
      </c>
      <c r="Y35" s="293"/>
      <c r="Z35" s="293"/>
      <c r="AA35" s="293"/>
      <c r="AB35" s="293" t="s">
        <v>110</v>
      </c>
      <c r="AC35" s="293"/>
      <c r="AD35" s="293"/>
      <c r="AE35" s="293"/>
      <c r="AF35" s="293"/>
      <c r="AG35" s="293" t="s">
        <v>111</v>
      </c>
      <c r="AH35" s="293"/>
      <c r="AI35" s="293"/>
      <c r="AJ35" s="293"/>
      <c r="AK35" s="140"/>
    </row>
    <row r="36" spans="1:42" ht="19.899999999999999" customHeight="1"/>
    <row r="37" spans="1:42" ht="19.899999999999999" customHeight="1"/>
    <row r="38" spans="1:42" ht="9.6" customHeight="1"/>
    <row r="39" spans="1:42" ht="18" customHeight="1">
      <c r="A39" s="96" t="s">
        <v>112</v>
      </c>
    </row>
    <row r="40" spans="1:42" ht="19.149999999999999" customHeight="1"/>
    <row r="41" spans="1:42" ht="18" customHeight="1">
      <c r="G41" s="95" t="s">
        <v>251</v>
      </c>
      <c r="H41" s="95"/>
      <c r="L41" s="93" t="s">
        <v>28</v>
      </c>
      <c r="P41" s="93" t="s">
        <v>29</v>
      </c>
      <c r="T41" s="93" t="s">
        <v>30</v>
      </c>
    </row>
    <row r="42" spans="1:42" ht="24" customHeight="1"/>
    <row r="43" spans="1:42" ht="21" customHeight="1">
      <c r="V43" s="142" t="s">
        <v>71</v>
      </c>
    </row>
    <row r="44" spans="1:42" ht="42.6" customHeight="1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42" ht="13.5" customHeight="1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93" t="s">
        <v>114</v>
      </c>
      <c r="S45" s="135"/>
      <c r="T45" s="135"/>
      <c r="U45" s="135"/>
      <c r="V45" s="135"/>
      <c r="W45" s="135"/>
      <c r="AO45" s="94"/>
    </row>
    <row r="46" spans="1:42" ht="13.5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42" ht="6" customHeight="1">
      <c r="AO47" s="135"/>
      <c r="AP47" s="135"/>
    </row>
    <row r="48" spans="1:42" ht="16.149999999999999" customHeight="1">
      <c r="A48" s="93" t="str">
        <f>A2</f>
        <v>（約款第31条）</v>
      </c>
      <c r="AO48" s="135"/>
      <c r="AP48" s="135"/>
    </row>
    <row r="49" spans="1:42" ht="36" customHeight="1">
      <c r="L49" s="135"/>
      <c r="M49" s="135"/>
      <c r="N49" s="135"/>
      <c r="O49" s="135"/>
      <c r="P49" s="135"/>
      <c r="Q49" s="135"/>
      <c r="R49" s="135"/>
      <c r="S49" s="135"/>
      <c r="T49" s="136" t="str">
        <f>T3</f>
        <v>指定部分に係る成果物引渡書</v>
      </c>
      <c r="U49" s="135"/>
      <c r="V49" s="135"/>
      <c r="W49" s="135"/>
      <c r="X49" s="135"/>
      <c r="Y49" s="135"/>
      <c r="Z49" s="135"/>
      <c r="AA49" s="135"/>
      <c r="AB49" s="135"/>
      <c r="AC49" s="135"/>
      <c r="AO49" s="135"/>
      <c r="AP49" s="135"/>
    </row>
    <row r="50" spans="1:42" ht="24.6" customHeight="1">
      <c r="AO50" s="135"/>
      <c r="AP50" s="135"/>
    </row>
    <row r="51" spans="1:42" ht="18" customHeight="1">
      <c r="AC51" s="94" t="s">
        <v>249</v>
      </c>
      <c r="AD51" s="295"/>
      <c r="AE51" s="295"/>
      <c r="AF51" s="295"/>
      <c r="AG51" s="95" t="s">
        <v>28</v>
      </c>
      <c r="AH51" s="295"/>
      <c r="AI51" s="295"/>
      <c r="AJ51" s="295"/>
      <c r="AK51" s="95" t="s">
        <v>29</v>
      </c>
      <c r="AL51" s="295"/>
      <c r="AM51" s="295"/>
      <c r="AN51" s="295"/>
      <c r="AO51" s="95" t="s">
        <v>30</v>
      </c>
      <c r="AP51" s="135"/>
    </row>
    <row r="52" spans="1:42" ht="18" customHeight="1">
      <c r="I52" s="138"/>
      <c r="X52" s="138"/>
      <c r="AO52" s="135"/>
      <c r="AP52" s="135"/>
    </row>
    <row r="53" spans="1:42" ht="18" customHeight="1">
      <c r="AO53" s="135"/>
      <c r="AP53" s="135"/>
    </row>
    <row r="54" spans="1:42" ht="21.6" customHeight="1">
      <c r="B54" s="93" t="s">
        <v>97</v>
      </c>
      <c r="C54" s="137"/>
      <c r="D54" s="137"/>
      <c r="E54" s="137"/>
      <c r="F54" s="137"/>
      <c r="G54" s="137"/>
      <c r="V54" s="199" t="s">
        <v>246</v>
      </c>
      <c r="AO54" s="135"/>
      <c r="AP54" s="135"/>
    </row>
    <row r="55" spans="1:42" ht="18" customHeight="1">
      <c r="AO55" s="135"/>
      <c r="AP55" s="135"/>
    </row>
    <row r="56" spans="1:42" ht="18" customHeight="1"/>
    <row r="57" spans="1:42" ht="10.9" customHeight="1"/>
    <row r="58" spans="1:42" ht="18" customHeight="1">
      <c r="M58" s="110" t="s">
        <v>72</v>
      </c>
      <c r="P58" s="296" t="s">
        <v>98</v>
      </c>
      <c r="Q58" s="296"/>
      <c r="R58" s="296"/>
      <c r="S58" s="296"/>
      <c r="T58" s="296"/>
      <c r="U58" s="296"/>
      <c r="V58" s="296"/>
      <c r="Y58" s="290">
        <f>Y12</f>
        <v>0</v>
      </c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</row>
    <row r="59" spans="1:42" ht="6" customHeight="1">
      <c r="T59" s="95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</row>
    <row r="60" spans="1:42" ht="18" customHeight="1">
      <c r="P60" s="296" t="s">
        <v>31</v>
      </c>
      <c r="Q60" s="296"/>
      <c r="R60" s="296"/>
      <c r="S60" s="296"/>
      <c r="T60" s="296"/>
      <c r="U60" s="296"/>
      <c r="V60" s="296"/>
      <c r="Y60" s="290">
        <f>Y14</f>
        <v>0</v>
      </c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</row>
    <row r="61" spans="1:42" ht="6" customHeight="1">
      <c r="T61" s="95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</row>
    <row r="62" spans="1:42" ht="18" customHeight="1">
      <c r="P62" s="296" t="s">
        <v>32</v>
      </c>
      <c r="Q62" s="296"/>
      <c r="R62" s="296"/>
      <c r="S62" s="296"/>
      <c r="T62" s="296"/>
      <c r="U62" s="296"/>
      <c r="V62" s="296"/>
      <c r="Y62" s="290">
        <f>Y16</f>
        <v>0</v>
      </c>
      <c r="Z62" s="290"/>
      <c r="AA62" s="290"/>
      <c r="AB62" s="290"/>
      <c r="AC62" s="290"/>
      <c r="AD62" s="290"/>
      <c r="AE62" s="97"/>
      <c r="AF62" s="290">
        <f>AF16</f>
        <v>0</v>
      </c>
      <c r="AG62" s="290"/>
      <c r="AH62" s="290"/>
      <c r="AI62" s="290"/>
      <c r="AJ62" s="290"/>
      <c r="AK62" s="290"/>
      <c r="AL62" s="290"/>
      <c r="AM62" s="290"/>
      <c r="AO62" s="94"/>
    </row>
    <row r="63" spans="1:42" ht="28.15" customHeight="1"/>
    <row r="64" spans="1:42" ht="18" customHeight="1">
      <c r="A64" s="289" t="str">
        <f>A18</f>
        <v>下記、指定部分に係る業務が検査に合格しましたので引渡しいたします。</v>
      </c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289"/>
      <c r="AH64" s="289"/>
      <c r="AI64" s="289"/>
      <c r="AJ64" s="289"/>
      <c r="AK64" s="289"/>
      <c r="AL64" s="289"/>
      <c r="AM64" s="289"/>
      <c r="AN64" s="289"/>
    </row>
    <row r="65" spans="1:41" ht="27" customHeight="1"/>
    <row r="66" spans="1:41" ht="18" customHeight="1">
      <c r="T66" s="139" t="s">
        <v>33</v>
      </c>
    </row>
    <row r="67" spans="1:41" ht="27" customHeight="1"/>
    <row r="68" spans="1:41" ht="18" customHeight="1">
      <c r="A68" s="93" t="s">
        <v>34</v>
      </c>
      <c r="C68" s="296" t="str">
        <f>C22</f>
        <v>委託業務の名称</v>
      </c>
      <c r="D68" s="296"/>
      <c r="E68" s="296"/>
      <c r="F68" s="296"/>
      <c r="G68" s="296"/>
      <c r="H68" s="296"/>
      <c r="I68" s="296"/>
      <c r="J68" s="296"/>
      <c r="N68" s="93" t="str">
        <f>N22</f>
        <v>櫻ヶ岡中学校北校舎他改築工事監理業務委託</v>
      </c>
    </row>
    <row r="69" spans="1:41" ht="9" customHeight="1"/>
    <row r="70" spans="1:41" ht="29.25" customHeight="1">
      <c r="A70" s="93" t="s">
        <v>183</v>
      </c>
      <c r="C70" s="291" t="str">
        <f>C24</f>
        <v>指定部分に係る業務</v>
      </c>
      <c r="D70" s="291"/>
      <c r="E70" s="291"/>
      <c r="F70" s="291"/>
      <c r="G70" s="291"/>
      <c r="H70" s="291"/>
      <c r="I70" s="291"/>
      <c r="J70" s="291"/>
      <c r="N70" s="292" t="str">
        <f>N24</f>
        <v>杭地業工事、屋内運動場改築工事部分の工事監理</v>
      </c>
      <c r="O70" s="292"/>
      <c r="P70" s="292"/>
      <c r="Q70" s="292"/>
      <c r="R70" s="292"/>
      <c r="S70" s="292"/>
      <c r="T70" s="292"/>
      <c r="U70" s="292"/>
      <c r="V70" s="292"/>
      <c r="W70" s="292"/>
      <c r="X70" s="292"/>
      <c r="Y70" s="292"/>
      <c r="Z70" s="292"/>
      <c r="AA70" s="292"/>
      <c r="AB70" s="292"/>
      <c r="AC70" s="292"/>
      <c r="AD70" s="292"/>
      <c r="AE70" s="292"/>
      <c r="AF70" s="292"/>
      <c r="AG70" s="292"/>
      <c r="AH70" s="292"/>
      <c r="AI70" s="292"/>
      <c r="AJ70" s="292"/>
      <c r="AK70" s="292"/>
      <c r="AL70" s="292"/>
      <c r="AM70" s="292"/>
      <c r="AN70" s="292"/>
      <c r="AO70" s="292"/>
    </row>
    <row r="71" spans="1:41" ht="9" customHeight="1"/>
    <row r="72" spans="1:41" ht="18" customHeight="1">
      <c r="A72" s="93" t="s">
        <v>184</v>
      </c>
      <c r="C72" s="296" t="str">
        <f>C26</f>
        <v>履行場所</v>
      </c>
      <c r="D72" s="296"/>
      <c r="E72" s="296"/>
      <c r="F72" s="296"/>
      <c r="G72" s="296"/>
      <c r="H72" s="296"/>
      <c r="I72" s="296"/>
      <c r="J72" s="296"/>
      <c r="N72" s="290" t="str">
        <f>N26</f>
        <v>長野市大字高田</v>
      </c>
      <c r="O72" s="290"/>
      <c r="P72" s="290"/>
      <c r="Q72" s="290"/>
      <c r="R72" s="290"/>
      <c r="S72" s="290"/>
      <c r="T72" s="290"/>
      <c r="U72" s="290"/>
      <c r="V72" s="290"/>
      <c r="W72" s="290"/>
      <c r="X72" s="290"/>
      <c r="Y72" s="290"/>
      <c r="Z72" s="290"/>
      <c r="AA72" s="290"/>
      <c r="AB72" s="290"/>
      <c r="AC72" s="290"/>
      <c r="AD72" s="290"/>
      <c r="AE72" s="290"/>
      <c r="AF72" s="290"/>
      <c r="AG72" s="290"/>
      <c r="AH72" s="290"/>
      <c r="AI72" s="290"/>
      <c r="AJ72" s="290"/>
      <c r="AK72" s="290"/>
      <c r="AL72" s="290"/>
      <c r="AM72" s="290"/>
      <c r="AN72" s="290"/>
    </row>
    <row r="73" spans="1:41" ht="5.25" customHeight="1"/>
    <row r="74" spans="1:41" ht="27.75" customHeight="1">
      <c r="A74" s="93" t="s">
        <v>185</v>
      </c>
      <c r="C74" s="297" t="str">
        <f>C28</f>
        <v>指定部分に係る業務完了検査日</v>
      </c>
      <c r="D74" s="297"/>
      <c r="E74" s="297"/>
      <c r="F74" s="297"/>
      <c r="G74" s="297"/>
      <c r="H74" s="297"/>
      <c r="I74" s="297"/>
      <c r="J74" s="297"/>
      <c r="P74" s="94" t="s">
        <v>250</v>
      </c>
      <c r="Q74" s="295"/>
      <c r="R74" s="295"/>
      <c r="S74" s="295"/>
      <c r="T74" s="95" t="s">
        <v>28</v>
      </c>
      <c r="U74" s="295">
        <v>3</v>
      </c>
      <c r="V74" s="295"/>
      <c r="W74" s="295"/>
      <c r="X74" s="95" t="s">
        <v>29</v>
      </c>
      <c r="Y74" s="295">
        <v>31</v>
      </c>
      <c r="Z74" s="295"/>
      <c r="AA74" s="295"/>
      <c r="AB74" s="95" t="s">
        <v>30</v>
      </c>
    </row>
    <row r="75" spans="1:41" ht="5.25" customHeight="1"/>
    <row r="76" spans="1:41" ht="18" customHeight="1">
      <c r="A76" s="93" t="s">
        <v>102</v>
      </c>
      <c r="C76" s="296" t="s">
        <v>103</v>
      </c>
      <c r="D76" s="296"/>
      <c r="E76" s="296"/>
      <c r="F76" s="296"/>
      <c r="G76" s="296"/>
      <c r="H76" s="296"/>
      <c r="I76" s="296"/>
      <c r="J76" s="296"/>
      <c r="AB76" s="94" t="s">
        <v>104</v>
      </c>
    </row>
    <row r="77" spans="1:41" ht="9" customHeight="1">
      <c r="E77" s="94"/>
      <c r="H77" s="95"/>
      <c r="K77" s="95"/>
    </row>
    <row r="78" spans="1:41" ht="22.15" customHeight="1">
      <c r="A78" s="93" t="s">
        <v>73</v>
      </c>
      <c r="C78" s="296" t="s">
        <v>105</v>
      </c>
      <c r="D78" s="296"/>
      <c r="E78" s="296"/>
      <c r="F78" s="296"/>
      <c r="G78" s="296"/>
      <c r="H78" s="296"/>
      <c r="I78" s="296"/>
      <c r="J78" s="296"/>
      <c r="P78" s="94" t="s">
        <v>250</v>
      </c>
      <c r="Q78" s="295"/>
      <c r="R78" s="295"/>
      <c r="S78" s="295"/>
      <c r="T78" s="95" t="s">
        <v>28</v>
      </c>
      <c r="U78" s="295"/>
      <c r="V78" s="295"/>
      <c r="W78" s="295"/>
      <c r="X78" s="95" t="s">
        <v>29</v>
      </c>
      <c r="Y78" s="295"/>
      <c r="Z78" s="295"/>
      <c r="AA78" s="295"/>
      <c r="AB78" s="95" t="s">
        <v>30</v>
      </c>
    </row>
    <row r="79" spans="1:41" ht="23.45" customHeight="1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</row>
    <row r="80" spans="1:41" ht="9.6" customHeight="1"/>
    <row r="81" spans="1:41" ht="18" customHeight="1">
      <c r="A81" s="96" t="s">
        <v>116</v>
      </c>
    </row>
    <row r="82" spans="1:41" ht="19.149999999999999" customHeight="1"/>
    <row r="83" spans="1:41" ht="18" customHeight="1">
      <c r="E83" s="95" t="s">
        <v>251</v>
      </c>
      <c r="F83" s="95"/>
      <c r="J83" s="93" t="s">
        <v>28</v>
      </c>
      <c r="N83" s="93" t="s">
        <v>29</v>
      </c>
      <c r="R83" s="93" t="s">
        <v>30</v>
      </c>
    </row>
    <row r="84" spans="1:41" ht="9.6" customHeight="1"/>
    <row r="85" spans="1:41" ht="18" customHeight="1">
      <c r="A85" s="96"/>
    </row>
    <row r="86" spans="1:41" ht="24" customHeight="1">
      <c r="A86" s="93" t="s">
        <v>186</v>
      </c>
    </row>
    <row r="87" spans="1:41" ht="24" customHeight="1">
      <c r="C87" s="296" t="s">
        <v>31</v>
      </c>
      <c r="D87" s="296"/>
      <c r="E87" s="296"/>
      <c r="F87" s="296"/>
      <c r="G87" s="296"/>
      <c r="H87" s="296"/>
    </row>
    <row r="88" spans="1:41" ht="24" customHeight="1">
      <c r="C88" s="296" t="s">
        <v>32</v>
      </c>
      <c r="D88" s="296"/>
      <c r="E88" s="296"/>
      <c r="F88" s="296"/>
      <c r="G88" s="296"/>
      <c r="H88" s="296"/>
      <c r="V88" s="142"/>
      <c r="W88" s="142"/>
      <c r="X88" s="142"/>
      <c r="Y88" s="142" t="s">
        <v>71</v>
      </c>
    </row>
    <row r="89" spans="1:41" ht="21" customHeight="1">
      <c r="C89" s="296"/>
      <c r="D89" s="296"/>
      <c r="E89" s="296"/>
      <c r="F89" s="296"/>
      <c r="G89" s="296"/>
      <c r="H89" s="296"/>
      <c r="V89" s="142"/>
      <c r="W89" s="142"/>
      <c r="X89" s="142"/>
      <c r="Y89" s="142"/>
    </row>
    <row r="90" spans="1:41" ht="42.6" customHeight="1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AO90" s="143"/>
    </row>
    <row r="91" spans="1:41" ht="13.5" customHeight="1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S91" s="135"/>
      <c r="T91" s="135"/>
      <c r="U91" s="135"/>
      <c r="V91" s="135"/>
      <c r="W91" s="135"/>
      <c r="Y91" s="93" t="s">
        <v>117</v>
      </c>
      <c r="AO91" s="95" t="s">
        <v>225</v>
      </c>
    </row>
    <row r="92" spans="1:41" ht="13.5" customHeight="1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</row>
  </sheetData>
  <mergeCells count="60">
    <mergeCell ref="C89:H89"/>
    <mergeCell ref="C88:H88"/>
    <mergeCell ref="C76:J76"/>
    <mergeCell ref="C78:J78"/>
    <mergeCell ref="Q78:S78"/>
    <mergeCell ref="Y78:AA78"/>
    <mergeCell ref="C87:H87"/>
    <mergeCell ref="C68:J68"/>
    <mergeCell ref="C72:J72"/>
    <mergeCell ref="C74:J74"/>
    <mergeCell ref="Q74:S74"/>
    <mergeCell ref="Y74:AA74"/>
    <mergeCell ref="U74:W74"/>
    <mergeCell ref="U78:W78"/>
    <mergeCell ref="P58:V58"/>
    <mergeCell ref="Y58:AM58"/>
    <mergeCell ref="P60:V60"/>
    <mergeCell ref="Y60:AM60"/>
    <mergeCell ref="P62:V62"/>
    <mergeCell ref="Y62:AD62"/>
    <mergeCell ref="AF62:AM62"/>
    <mergeCell ref="AD51:AF51"/>
    <mergeCell ref="AH51:AJ51"/>
    <mergeCell ref="AL51:AN51"/>
    <mergeCell ref="U28:W28"/>
    <mergeCell ref="Y14:AM14"/>
    <mergeCell ref="Y16:AD16"/>
    <mergeCell ref="AF16:AM16"/>
    <mergeCell ref="P16:V16"/>
    <mergeCell ref="O35:R35"/>
    <mergeCell ref="C32:J32"/>
    <mergeCell ref="C30:J30"/>
    <mergeCell ref="C22:J22"/>
    <mergeCell ref="C26:J26"/>
    <mergeCell ref="C28:J28"/>
    <mergeCell ref="Y32:AA32"/>
    <mergeCell ref="Q28:S28"/>
    <mergeCell ref="Y28:AA28"/>
    <mergeCell ref="AL5:AN5"/>
    <mergeCell ref="P12:V12"/>
    <mergeCell ref="AD5:AF5"/>
    <mergeCell ref="AH5:AJ5"/>
    <mergeCell ref="Y12:AM12"/>
    <mergeCell ref="P14:V14"/>
    <mergeCell ref="A18:AN18"/>
    <mergeCell ref="A64:AN64"/>
    <mergeCell ref="N72:AN72"/>
    <mergeCell ref="C24:J24"/>
    <mergeCell ref="N24:AO24"/>
    <mergeCell ref="C70:J70"/>
    <mergeCell ref="N70:AO70"/>
    <mergeCell ref="AG35:AJ35"/>
    <mergeCell ref="AB35:AF35"/>
    <mergeCell ref="K35:N35"/>
    <mergeCell ref="T35:W35"/>
    <mergeCell ref="X35:AA35"/>
    <mergeCell ref="N22:AN22"/>
    <mergeCell ref="N26:AN26"/>
    <mergeCell ref="Q32:S32"/>
    <mergeCell ref="U32:W32"/>
  </mergeCells>
  <phoneticPr fontId="14"/>
  <pageMargins left="0.92" right="0.54" top="0.57999999999999996" bottom="0.45" header="0.51200000000000001" footer="0.38"/>
  <pageSetup paperSize="9" orientation="portrait" r:id="rId1"/>
  <headerFooter alignWithMargins="0"/>
  <rowBreaks count="1" manualBreakCount="1">
    <brk id="46" max="40" man="1"/>
  </rowBreaks>
  <colBreaks count="1" manualBreakCount="1">
    <brk id="43" max="60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34"/>
  <sheetViews>
    <sheetView showGridLines="0" view="pageBreakPreview" topLeftCell="A22" zoomScaleNormal="100" zoomScaleSheetLayoutView="100" workbookViewId="0">
      <selection activeCell="AJ29" sqref="AJ29"/>
    </sheetView>
  </sheetViews>
  <sheetFormatPr defaultRowHeight="14.25"/>
  <cols>
    <col min="1" max="44" width="2" style="173" customWidth="1"/>
    <col min="45" max="48" width="2.125" style="173" customWidth="1"/>
    <col min="49" max="16384" width="9" style="173"/>
  </cols>
  <sheetData>
    <row r="1" spans="2:43" ht="16.149999999999999" customHeight="1">
      <c r="B1" s="171" t="s">
        <v>187</v>
      </c>
      <c r="C1" s="172"/>
      <c r="V1" s="312" t="s">
        <v>188</v>
      </c>
      <c r="W1" s="313"/>
      <c r="X1" s="316" t="s">
        <v>189</v>
      </c>
      <c r="Y1" s="316"/>
      <c r="Z1" s="316"/>
      <c r="AA1" s="316"/>
      <c r="AB1" s="316" t="s">
        <v>190</v>
      </c>
      <c r="AC1" s="316"/>
      <c r="AD1" s="316"/>
      <c r="AE1" s="316"/>
      <c r="AF1" s="316" t="s">
        <v>191</v>
      </c>
      <c r="AG1" s="316"/>
      <c r="AH1" s="316"/>
      <c r="AI1" s="316"/>
      <c r="AJ1" s="316" t="s">
        <v>256</v>
      </c>
      <c r="AK1" s="316"/>
      <c r="AL1" s="316"/>
      <c r="AM1" s="316"/>
      <c r="AN1" s="316" t="s">
        <v>192</v>
      </c>
      <c r="AO1" s="316"/>
      <c r="AP1" s="316"/>
      <c r="AQ1" s="316"/>
    </row>
    <row r="2" spans="2:43" ht="42.6" customHeight="1">
      <c r="V2" s="314"/>
      <c r="W2" s="315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</row>
    <row r="3" spans="2:43" ht="26.25" customHeight="1">
      <c r="B3" s="174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6"/>
    </row>
    <row r="4" spans="2:43" ht="26.25" customHeight="1">
      <c r="B4" s="177"/>
      <c r="L4" s="318" t="s">
        <v>226</v>
      </c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Q4" s="178"/>
    </row>
    <row r="5" spans="2:43" ht="26.25" customHeight="1">
      <c r="B5" s="177"/>
      <c r="X5" s="173" t="s">
        <v>250</v>
      </c>
      <c r="AA5" s="298"/>
      <c r="AB5" s="298"/>
      <c r="AD5" s="173" t="s">
        <v>28</v>
      </c>
      <c r="AF5" s="298">
        <v>3</v>
      </c>
      <c r="AG5" s="298"/>
      <c r="AH5" s="319" t="s">
        <v>29</v>
      </c>
      <c r="AI5" s="319"/>
      <c r="AK5" s="298">
        <v>31</v>
      </c>
      <c r="AL5" s="298"/>
      <c r="AM5" s="173" t="s">
        <v>30</v>
      </c>
      <c r="AQ5" s="178"/>
    </row>
    <row r="6" spans="2:43" ht="26.25" customHeight="1">
      <c r="B6" s="177"/>
      <c r="C6" s="173" t="s">
        <v>193</v>
      </c>
      <c r="R6" s="344" t="s">
        <v>246</v>
      </c>
      <c r="W6" s="343"/>
      <c r="AQ6" s="178"/>
    </row>
    <row r="7" spans="2:43" ht="26.25" customHeight="1">
      <c r="B7" s="177"/>
      <c r="AQ7" s="178"/>
    </row>
    <row r="8" spans="2:43" ht="26.25" customHeight="1">
      <c r="B8" s="177"/>
      <c r="Q8" s="306" t="s">
        <v>194</v>
      </c>
      <c r="R8" s="306"/>
      <c r="S8" s="306"/>
      <c r="T8" s="306"/>
      <c r="U8" s="306"/>
      <c r="V8" s="306"/>
      <c r="W8" s="306"/>
      <c r="AQ8" s="178"/>
    </row>
    <row r="9" spans="2:43" ht="26.25" customHeight="1">
      <c r="B9" s="177"/>
      <c r="N9" s="110" t="s">
        <v>72</v>
      </c>
      <c r="Q9" s="306" t="s">
        <v>31</v>
      </c>
      <c r="R9" s="306"/>
      <c r="S9" s="306"/>
      <c r="T9" s="306"/>
      <c r="U9" s="306"/>
      <c r="V9" s="306"/>
      <c r="W9" s="306"/>
      <c r="AQ9" s="178"/>
    </row>
    <row r="10" spans="2:43" ht="26.25" customHeight="1">
      <c r="B10" s="177"/>
      <c r="Q10" s="306" t="s">
        <v>32</v>
      </c>
      <c r="R10" s="306"/>
      <c r="S10" s="306"/>
      <c r="T10" s="306"/>
      <c r="U10" s="306"/>
      <c r="V10" s="306"/>
      <c r="W10" s="306"/>
      <c r="AP10" s="180"/>
      <c r="AQ10" s="178"/>
    </row>
    <row r="11" spans="2:43" ht="26.25" customHeight="1">
      <c r="B11" s="177"/>
      <c r="AQ11" s="178"/>
    </row>
    <row r="12" spans="2:43" ht="26.25" customHeight="1">
      <c r="B12" s="177"/>
      <c r="E12" s="302" t="s">
        <v>227</v>
      </c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302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Q12" s="178"/>
    </row>
    <row r="13" spans="2:43" ht="26.25" customHeight="1">
      <c r="B13" s="177"/>
      <c r="V13" s="298" t="s">
        <v>33</v>
      </c>
      <c r="W13" s="298"/>
      <c r="AQ13" s="178"/>
    </row>
    <row r="14" spans="2:43" ht="26.25" customHeight="1">
      <c r="B14" s="177"/>
      <c r="D14" s="173" t="s">
        <v>34</v>
      </c>
      <c r="F14" s="306" t="s">
        <v>147</v>
      </c>
      <c r="G14" s="306"/>
      <c r="H14" s="306"/>
      <c r="I14" s="306"/>
      <c r="J14" s="306"/>
      <c r="K14" s="306"/>
      <c r="L14" s="306"/>
      <c r="M14" s="306"/>
      <c r="N14" s="306"/>
      <c r="O14" s="307" t="s">
        <v>195</v>
      </c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  <c r="AO14" s="307"/>
      <c r="AQ14" s="178"/>
    </row>
    <row r="15" spans="2:43" ht="26.25" customHeight="1">
      <c r="B15" s="177"/>
      <c r="D15" s="173" t="s">
        <v>219</v>
      </c>
      <c r="F15" s="306" t="s">
        <v>228</v>
      </c>
      <c r="G15" s="306"/>
      <c r="H15" s="306"/>
      <c r="I15" s="306"/>
      <c r="J15" s="306"/>
      <c r="K15" s="306"/>
      <c r="L15" s="306"/>
      <c r="M15" s="306"/>
      <c r="N15" s="306"/>
      <c r="O15" s="307" t="s">
        <v>146</v>
      </c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  <c r="AO15" s="307"/>
      <c r="AQ15" s="178"/>
    </row>
    <row r="16" spans="2:43" ht="26.25" customHeight="1">
      <c r="B16" s="177"/>
      <c r="C16" s="181"/>
      <c r="D16" s="173" t="s">
        <v>229</v>
      </c>
      <c r="F16" s="306" t="s">
        <v>196</v>
      </c>
      <c r="G16" s="306"/>
      <c r="H16" s="306"/>
      <c r="I16" s="306"/>
      <c r="J16" s="306"/>
      <c r="K16" s="306"/>
      <c r="L16" s="306"/>
      <c r="M16" s="306"/>
      <c r="N16" s="306"/>
      <c r="Q16" s="173" t="s">
        <v>197</v>
      </c>
      <c r="S16" s="173" t="s">
        <v>248</v>
      </c>
      <c r="W16" s="298">
        <v>22</v>
      </c>
      <c r="X16" s="298"/>
      <c r="Y16" s="110" t="s">
        <v>28</v>
      </c>
      <c r="AA16" s="298">
        <v>2</v>
      </c>
      <c r="AB16" s="298"/>
      <c r="AC16" s="298" t="s">
        <v>29</v>
      </c>
      <c r="AD16" s="298"/>
      <c r="AF16" s="298">
        <v>3</v>
      </c>
      <c r="AG16" s="298"/>
      <c r="AH16" s="110" t="s">
        <v>30</v>
      </c>
      <c r="AQ16" s="178"/>
    </row>
    <row r="17" spans="2:43" ht="26.25" customHeight="1">
      <c r="B17" s="177"/>
      <c r="Q17" s="173" t="s">
        <v>198</v>
      </c>
      <c r="S17" s="173" t="s">
        <v>248</v>
      </c>
      <c r="W17" s="298">
        <v>23</v>
      </c>
      <c r="X17" s="298"/>
      <c r="Y17" s="110" t="s">
        <v>28</v>
      </c>
      <c r="AA17" s="298">
        <v>12</v>
      </c>
      <c r="AB17" s="298"/>
      <c r="AC17" s="298" t="s">
        <v>29</v>
      </c>
      <c r="AD17" s="298"/>
      <c r="AF17" s="298">
        <v>28</v>
      </c>
      <c r="AG17" s="298"/>
      <c r="AH17" s="110" t="s">
        <v>30</v>
      </c>
      <c r="AQ17" s="178"/>
    </row>
    <row r="18" spans="2:43" ht="26.25" customHeight="1">
      <c r="B18" s="177"/>
      <c r="D18" s="173" t="s">
        <v>199</v>
      </c>
      <c r="F18" s="306" t="s">
        <v>200</v>
      </c>
      <c r="G18" s="306"/>
      <c r="H18" s="306"/>
      <c r="I18" s="306"/>
      <c r="J18" s="306"/>
      <c r="K18" s="306"/>
      <c r="L18" s="306"/>
      <c r="M18" s="306"/>
      <c r="N18" s="306"/>
      <c r="O18" s="303" t="s">
        <v>201</v>
      </c>
      <c r="P18" s="303"/>
      <c r="Q18" s="303"/>
      <c r="R18" s="303"/>
      <c r="S18" s="303"/>
      <c r="T18" s="303"/>
      <c r="U18" s="303"/>
      <c r="V18" s="303"/>
      <c r="W18" s="303"/>
      <c r="X18" s="303"/>
      <c r="Y18" s="303"/>
      <c r="Z18" s="303"/>
      <c r="AA18" s="303"/>
      <c r="AB18" s="303"/>
      <c r="AC18" s="303"/>
      <c r="AD18" s="303"/>
      <c r="AE18" s="303"/>
      <c r="AF18" s="303"/>
      <c r="AG18" s="303"/>
      <c r="AH18" s="303"/>
      <c r="AQ18" s="178"/>
    </row>
    <row r="19" spans="2:43" ht="26.25" customHeight="1">
      <c r="B19" s="177"/>
      <c r="D19" s="182" t="s">
        <v>230</v>
      </c>
      <c r="F19" s="306" t="s">
        <v>202</v>
      </c>
      <c r="G19" s="306"/>
      <c r="H19" s="306"/>
      <c r="I19" s="306"/>
      <c r="J19" s="306"/>
      <c r="K19" s="306"/>
      <c r="L19" s="306"/>
      <c r="M19" s="306"/>
      <c r="N19" s="306"/>
      <c r="Q19" s="173" t="s">
        <v>248</v>
      </c>
      <c r="U19" s="298">
        <v>22</v>
      </c>
      <c r="V19" s="298"/>
      <c r="W19" s="173" t="s">
        <v>28</v>
      </c>
      <c r="Y19" s="298">
        <v>2</v>
      </c>
      <c r="Z19" s="298"/>
      <c r="AA19" s="298" t="s">
        <v>29</v>
      </c>
      <c r="AB19" s="298"/>
      <c r="AD19" s="298">
        <v>3</v>
      </c>
      <c r="AE19" s="298"/>
      <c r="AF19" s="173" t="s">
        <v>30</v>
      </c>
      <c r="AQ19" s="178"/>
    </row>
    <row r="20" spans="2:43" ht="26.25" customHeight="1">
      <c r="B20" s="177"/>
      <c r="D20" s="182" t="s">
        <v>203</v>
      </c>
      <c r="F20" s="304" t="s">
        <v>231</v>
      </c>
      <c r="G20" s="305"/>
      <c r="H20" s="305"/>
      <c r="I20" s="305"/>
      <c r="J20" s="305"/>
      <c r="K20" s="305"/>
      <c r="L20" s="305"/>
      <c r="M20" s="305"/>
      <c r="N20" s="305"/>
      <c r="Q20" s="173" t="s">
        <v>248</v>
      </c>
      <c r="U20" s="298">
        <v>23</v>
      </c>
      <c r="V20" s="298"/>
      <c r="W20" s="173" t="s">
        <v>28</v>
      </c>
      <c r="Y20" s="298">
        <v>3</v>
      </c>
      <c r="Z20" s="298"/>
      <c r="AA20" s="298" t="s">
        <v>29</v>
      </c>
      <c r="AB20" s="298"/>
      <c r="AD20" s="298">
        <v>31</v>
      </c>
      <c r="AE20" s="298"/>
      <c r="AF20" s="173" t="s">
        <v>30</v>
      </c>
      <c r="AQ20" s="178"/>
    </row>
    <row r="21" spans="2:43" ht="26.25" customHeight="1">
      <c r="B21" s="177"/>
      <c r="D21" s="182" t="s">
        <v>204</v>
      </c>
      <c r="F21" s="304" t="s">
        <v>232</v>
      </c>
      <c r="G21" s="305"/>
      <c r="H21" s="305"/>
      <c r="I21" s="305"/>
      <c r="J21" s="305"/>
      <c r="K21" s="305"/>
      <c r="L21" s="305"/>
      <c r="M21" s="305"/>
      <c r="N21" s="305"/>
      <c r="U21" s="110"/>
      <c r="V21" s="110"/>
      <c r="Y21" s="110"/>
      <c r="Z21" s="110"/>
      <c r="AA21" s="110"/>
      <c r="AB21" s="110"/>
      <c r="AD21" s="110"/>
      <c r="AE21" s="110"/>
      <c r="AQ21" s="178"/>
    </row>
    <row r="22" spans="2:43" ht="26.25" customHeight="1">
      <c r="B22" s="177"/>
      <c r="D22" s="182"/>
      <c r="F22" s="183" t="s">
        <v>233</v>
      </c>
      <c r="G22" s="183"/>
      <c r="H22" s="183" t="s">
        <v>205</v>
      </c>
      <c r="I22" s="184"/>
      <c r="J22" s="184"/>
      <c r="K22" s="184"/>
      <c r="L22" s="184"/>
      <c r="M22" s="184"/>
      <c r="N22" s="184"/>
      <c r="O22" s="183"/>
      <c r="P22" s="183"/>
      <c r="Q22" s="183"/>
      <c r="R22" s="183"/>
      <c r="S22" s="183"/>
      <c r="T22" s="183"/>
      <c r="U22" s="185"/>
      <c r="V22" s="185"/>
      <c r="W22" s="183"/>
      <c r="X22" s="183"/>
      <c r="Y22" s="185"/>
      <c r="Z22" s="185"/>
      <c r="AA22" s="185"/>
      <c r="AB22" s="185"/>
      <c r="AC22" s="183"/>
      <c r="AD22" s="185"/>
      <c r="AE22" s="185"/>
      <c r="AF22" s="183"/>
      <c r="AG22" s="183"/>
      <c r="AH22" s="183"/>
      <c r="AI22" s="183"/>
      <c r="AJ22" s="183"/>
      <c r="AK22" s="183">
        <v>1</v>
      </c>
      <c r="AL22" s="183"/>
      <c r="AM22" s="183" t="s">
        <v>206</v>
      </c>
      <c r="AN22" s="183"/>
      <c r="AO22" s="183"/>
      <c r="AQ22" s="178"/>
    </row>
    <row r="23" spans="2:43" ht="26.25" customHeight="1">
      <c r="B23" s="177"/>
      <c r="F23" s="186" t="s">
        <v>207</v>
      </c>
      <c r="G23" s="186"/>
      <c r="H23" s="186" t="s">
        <v>208</v>
      </c>
      <c r="I23" s="187"/>
      <c r="J23" s="187"/>
      <c r="K23" s="187"/>
      <c r="L23" s="187"/>
      <c r="M23" s="187"/>
      <c r="N23" s="187"/>
      <c r="O23" s="186"/>
      <c r="P23" s="186"/>
      <c r="Q23" s="186"/>
      <c r="R23" s="186"/>
      <c r="S23" s="186"/>
      <c r="T23" s="186"/>
      <c r="U23" s="188"/>
      <c r="V23" s="188"/>
      <c r="W23" s="186"/>
      <c r="X23" s="186"/>
      <c r="Y23" s="188"/>
      <c r="Z23" s="188"/>
      <c r="AA23" s="188"/>
      <c r="AB23" s="188"/>
      <c r="AC23" s="186"/>
      <c r="AD23" s="188"/>
      <c r="AE23" s="188"/>
      <c r="AF23" s="186"/>
      <c r="AG23" s="186"/>
      <c r="AH23" s="186"/>
      <c r="AI23" s="186"/>
      <c r="AJ23" s="186"/>
      <c r="AK23" s="186">
        <v>1</v>
      </c>
      <c r="AL23" s="186"/>
      <c r="AM23" s="183" t="s">
        <v>206</v>
      </c>
      <c r="AN23" s="186"/>
      <c r="AO23" s="186"/>
      <c r="AQ23" s="178"/>
    </row>
    <row r="24" spans="2:43" ht="26.25" customHeight="1">
      <c r="B24" s="177"/>
      <c r="F24" s="186" t="s">
        <v>209</v>
      </c>
      <c r="G24" s="186"/>
      <c r="H24" s="186"/>
      <c r="I24" s="186"/>
      <c r="J24" s="187"/>
      <c r="K24" s="187"/>
      <c r="L24" s="187"/>
      <c r="M24" s="187"/>
      <c r="N24" s="187"/>
      <c r="O24" s="186"/>
      <c r="P24" s="186"/>
      <c r="Q24" s="186"/>
      <c r="R24" s="186"/>
      <c r="S24" s="186"/>
      <c r="T24" s="186"/>
      <c r="U24" s="188"/>
      <c r="V24" s="188"/>
      <c r="W24" s="186"/>
      <c r="X24" s="186"/>
      <c r="Y24" s="188"/>
      <c r="Z24" s="188"/>
      <c r="AA24" s="188"/>
      <c r="AB24" s="188"/>
      <c r="AC24" s="186"/>
      <c r="AD24" s="188"/>
      <c r="AE24" s="188"/>
      <c r="AF24" s="186"/>
      <c r="AG24" s="186"/>
      <c r="AH24" s="186"/>
      <c r="AI24" s="186"/>
      <c r="AJ24" s="186"/>
      <c r="AK24" s="186"/>
      <c r="AL24" s="186"/>
      <c r="AM24" s="183" t="s">
        <v>206</v>
      </c>
      <c r="AN24" s="186"/>
      <c r="AO24" s="186"/>
      <c r="AQ24" s="178"/>
    </row>
    <row r="25" spans="2:43" ht="26.25" customHeight="1">
      <c r="B25" s="177"/>
      <c r="F25" s="186" t="s">
        <v>210</v>
      </c>
      <c r="G25" s="186"/>
      <c r="H25" s="186"/>
      <c r="I25" s="186"/>
      <c r="J25" s="187"/>
      <c r="K25" s="187"/>
      <c r="L25" s="187"/>
      <c r="M25" s="187"/>
      <c r="N25" s="187"/>
      <c r="O25" s="186"/>
      <c r="P25" s="186"/>
      <c r="Q25" s="186"/>
      <c r="R25" s="186"/>
      <c r="S25" s="186"/>
      <c r="T25" s="186"/>
      <c r="U25" s="188"/>
      <c r="V25" s="188"/>
      <c r="W25" s="186"/>
      <c r="X25" s="186"/>
      <c r="Y25" s="188"/>
      <c r="Z25" s="188"/>
      <c r="AA25" s="188"/>
      <c r="AB25" s="188"/>
      <c r="AC25" s="186"/>
      <c r="AD25" s="188"/>
      <c r="AE25" s="188"/>
      <c r="AF25" s="186"/>
      <c r="AG25" s="186"/>
      <c r="AH25" s="186"/>
      <c r="AI25" s="186"/>
      <c r="AJ25" s="186"/>
      <c r="AK25" s="186"/>
      <c r="AL25" s="186"/>
      <c r="AM25" s="183" t="s">
        <v>206</v>
      </c>
      <c r="AN25" s="186"/>
      <c r="AO25" s="186"/>
      <c r="AQ25" s="178"/>
    </row>
    <row r="26" spans="2:43" ht="26.25" customHeight="1">
      <c r="B26" s="177"/>
      <c r="F26" s="186" t="s">
        <v>211</v>
      </c>
      <c r="G26" s="186"/>
      <c r="H26" s="186"/>
      <c r="I26" s="187"/>
      <c r="J26" s="187"/>
      <c r="K26" s="187"/>
      <c r="L26" s="187"/>
      <c r="M26" s="187"/>
      <c r="N26" s="187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3" t="s">
        <v>206</v>
      </c>
      <c r="AN26" s="186"/>
      <c r="AO26" s="186"/>
      <c r="AQ26" s="178"/>
    </row>
    <row r="27" spans="2:43" ht="26.25" customHeight="1">
      <c r="B27" s="189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1"/>
    </row>
    <row r="28" spans="2:43" ht="33.75" customHeight="1">
      <c r="B28" s="308" t="s">
        <v>212</v>
      </c>
      <c r="C28" s="309"/>
      <c r="D28" s="299" t="s">
        <v>234</v>
      </c>
      <c r="E28" s="300"/>
      <c r="F28" s="300"/>
      <c r="G28" s="300"/>
      <c r="H28" s="300"/>
      <c r="I28" s="300"/>
      <c r="J28" s="300"/>
      <c r="K28" s="300"/>
      <c r="L28" s="300"/>
      <c r="M28" s="300"/>
      <c r="N28" s="300"/>
      <c r="O28" s="300"/>
      <c r="P28" s="301"/>
      <c r="Q28" s="175" t="s">
        <v>213</v>
      </c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92" t="s">
        <v>214</v>
      </c>
      <c r="AD28" s="175"/>
      <c r="AE28" s="175"/>
      <c r="AF28" s="175"/>
      <c r="AG28" s="175"/>
      <c r="AH28" s="175"/>
      <c r="AI28" s="175"/>
      <c r="AJ28" s="175" t="s">
        <v>38</v>
      </c>
      <c r="AK28" s="193"/>
    </row>
    <row r="29" spans="2:43" ht="33.75" customHeight="1">
      <c r="B29" s="310"/>
      <c r="C29" s="311"/>
      <c r="D29" s="194" t="s">
        <v>248</v>
      </c>
      <c r="E29" s="195"/>
      <c r="F29" s="195"/>
      <c r="G29" s="195"/>
      <c r="H29" s="195"/>
      <c r="I29" s="196" t="s">
        <v>28</v>
      </c>
      <c r="J29" s="195"/>
      <c r="K29" s="195"/>
      <c r="L29" s="195"/>
      <c r="M29" s="196" t="s">
        <v>29</v>
      </c>
      <c r="N29" s="195"/>
      <c r="O29" s="195"/>
      <c r="P29" s="197" t="s">
        <v>30</v>
      </c>
      <c r="Q29" s="195"/>
      <c r="R29" s="195" t="s">
        <v>215</v>
      </c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8"/>
    </row>
    <row r="30" spans="2:43" ht="26.25" customHeight="1">
      <c r="B30" s="173" t="s">
        <v>216</v>
      </c>
    </row>
    <row r="31" spans="2:43" ht="13.5" customHeight="1"/>
    <row r="32" spans="2:43" ht="13.5" customHeight="1"/>
    <row r="33" ht="13.5" customHeight="1"/>
    <row r="34" ht="13.5" customHeight="1"/>
  </sheetData>
  <mergeCells count="49">
    <mergeCell ref="L4:AG4"/>
    <mergeCell ref="V13:W13"/>
    <mergeCell ref="AH5:AI5"/>
    <mergeCell ref="Q10:W10"/>
    <mergeCell ref="Q9:W9"/>
    <mergeCell ref="Q8:W8"/>
    <mergeCell ref="AA5:AB5"/>
    <mergeCell ref="AF5:AG5"/>
    <mergeCell ref="AJ2:AM2"/>
    <mergeCell ref="X1:AA1"/>
    <mergeCell ref="AB1:AE1"/>
    <mergeCell ref="AF1:AI1"/>
    <mergeCell ref="AJ1:AM1"/>
    <mergeCell ref="B28:C29"/>
    <mergeCell ref="V1:W2"/>
    <mergeCell ref="F21:N21"/>
    <mergeCell ref="AC16:AD16"/>
    <mergeCell ref="O14:AO14"/>
    <mergeCell ref="F18:N18"/>
    <mergeCell ref="W16:X16"/>
    <mergeCell ref="AA16:AB16"/>
    <mergeCell ref="F14:N14"/>
    <mergeCell ref="F15:N15"/>
    <mergeCell ref="W17:X17"/>
    <mergeCell ref="AN1:AQ1"/>
    <mergeCell ref="AN2:AQ2"/>
    <mergeCell ref="X2:AA2"/>
    <mergeCell ref="AB2:AE2"/>
    <mergeCell ref="AF2:AI2"/>
    <mergeCell ref="AK5:AL5"/>
    <mergeCell ref="O15:AO15"/>
    <mergeCell ref="AF17:AG17"/>
    <mergeCell ref="U20:V20"/>
    <mergeCell ref="AA17:AB17"/>
    <mergeCell ref="Y19:Z19"/>
    <mergeCell ref="AD19:AE19"/>
    <mergeCell ref="AC17:AD17"/>
    <mergeCell ref="Y20:Z20"/>
    <mergeCell ref="AD20:AE20"/>
    <mergeCell ref="AF16:AG16"/>
    <mergeCell ref="U19:V19"/>
    <mergeCell ref="D28:P28"/>
    <mergeCell ref="E12:AO12"/>
    <mergeCell ref="AA20:AB20"/>
    <mergeCell ref="AA19:AB19"/>
    <mergeCell ref="O18:AH18"/>
    <mergeCell ref="F20:N20"/>
    <mergeCell ref="F19:N19"/>
    <mergeCell ref="F16:N16"/>
  </mergeCells>
  <phoneticPr fontId="14"/>
  <pageMargins left="0.9055118110236221" right="0.43307086614173229" top="0.86614173228346458" bottom="0.43307086614173229" header="0.51181102362204722" footer="0.39370078740157483"/>
  <pageSetup paperSize="9" orientation="portrait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X108"/>
  <sheetViews>
    <sheetView tabSelected="1" view="pageBreakPreview" topLeftCell="A86" zoomScale="70" zoomScaleNormal="100" zoomScaleSheetLayoutView="70" workbookViewId="0">
      <selection activeCell="C91" sqref="C91"/>
    </sheetView>
  </sheetViews>
  <sheetFormatPr defaultRowHeight="21.95" customHeight="1"/>
  <cols>
    <col min="1" max="21" width="4.375" style="112" customWidth="1"/>
    <col min="22" max="16384" width="9" style="112"/>
  </cols>
  <sheetData>
    <row r="1" spans="1:24" ht="21.95" customHeight="1">
      <c r="A1" s="111"/>
      <c r="B1" s="111"/>
      <c r="C1" s="111"/>
      <c r="D1" s="111"/>
      <c r="E1" s="111"/>
      <c r="F1" s="111"/>
      <c r="G1" s="322" t="s">
        <v>37</v>
      </c>
      <c r="H1" s="323"/>
      <c r="I1" s="322" t="s">
        <v>74</v>
      </c>
      <c r="J1" s="324"/>
      <c r="K1" s="324"/>
      <c r="L1" s="323"/>
      <c r="M1" s="322" t="s">
        <v>75</v>
      </c>
      <c r="N1" s="324"/>
      <c r="O1" s="324"/>
      <c r="P1" s="323"/>
      <c r="Q1" s="322" t="s">
        <v>255</v>
      </c>
      <c r="R1" s="323"/>
      <c r="S1" s="322" t="s">
        <v>39</v>
      </c>
      <c r="T1" s="323"/>
      <c r="U1" s="111"/>
    </row>
    <row r="2" spans="1:24" ht="21.95" customHeight="1">
      <c r="A2" s="111"/>
      <c r="B2" s="111"/>
      <c r="C2" s="111"/>
      <c r="D2" s="111"/>
      <c r="E2" s="111"/>
      <c r="F2" s="111"/>
      <c r="G2" s="113"/>
      <c r="H2" s="114"/>
      <c r="I2" s="115"/>
      <c r="J2" s="116"/>
      <c r="K2" s="116"/>
      <c r="L2" s="116"/>
      <c r="M2" s="115"/>
      <c r="N2" s="116"/>
      <c r="O2" s="116"/>
      <c r="P2" s="117"/>
      <c r="Q2" s="116"/>
      <c r="R2" s="117"/>
      <c r="S2" s="111"/>
      <c r="T2" s="118"/>
      <c r="U2" s="111"/>
      <c r="W2" s="168" t="s">
        <v>169</v>
      </c>
    </row>
    <row r="3" spans="1:24" ht="21.95" customHeight="1">
      <c r="A3" s="111"/>
      <c r="B3" s="111"/>
      <c r="C3" s="111"/>
      <c r="D3" s="111"/>
      <c r="E3" s="111"/>
      <c r="F3" s="111"/>
      <c r="G3" s="119"/>
      <c r="H3" s="120"/>
      <c r="I3" s="119"/>
      <c r="J3" s="120"/>
      <c r="K3" s="120"/>
      <c r="L3" s="120"/>
      <c r="M3" s="119"/>
      <c r="N3" s="120"/>
      <c r="O3" s="120"/>
      <c r="P3" s="121"/>
      <c r="Q3" s="120"/>
      <c r="R3" s="121"/>
      <c r="S3" s="120"/>
      <c r="T3" s="121"/>
      <c r="U3" s="111"/>
    </row>
    <row r="4" spans="1:24" ht="21.95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</row>
    <row r="5" spans="1:24" ht="21.9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3" t="s">
        <v>248</v>
      </c>
      <c r="P5" s="123"/>
      <c r="Q5" s="123" t="s">
        <v>28</v>
      </c>
      <c r="R5" s="123">
        <v>3</v>
      </c>
      <c r="S5" s="123" t="s">
        <v>77</v>
      </c>
      <c r="T5" s="123">
        <v>31</v>
      </c>
      <c r="U5" s="123" t="s">
        <v>78</v>
      </c>
    </row>
    <row r="6" spans="1:24" ht="21.95" customHeight="1">
      <c r="A6" s="122"/>
      <c r="B6" s="122"/>
      <c r="C6" s="122"/>
      <c r="D6" s="122"/>
      <c r="E6" s="122"/>
      <c r="F6" s="122"/>
      <c r="G6" s="122"/>
      <c r="H6" s="122"/>
      <c r="I6" s="165"/>
      <c r="J6" s="122"/>
      <c r="K6" s="122"/>
      <c r="L6" s="122"/>
      <c r="M6" s="122"/>
      <c r="N6" s="122"/>
      <c r="O6" s="123"/>
      <c r="P6" s="123"/>
      <c r="Q6" s="123"/>
      <c r="R6" s="123"/>
      <c r="S6" s="123"/>
      <c r="T6" s="123"/>
      <c r="U6" s="123"/>
      <c r="X6" s="166"/>
    </row>
    <row r="7" spans="1:24" ht="21.95" customHeight="1">
      <c r="A7" s="340" t="s">
        <v>235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4" ht="21.95" customHeight="1">
      <c r="A8" s="340" t="s">
        <v>151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</row>
    <row r="9" spans="1:24" ht="21.95" customHeight="1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</row>
    <row r="10" spans="1:24" ht="21.95" customHeight="1">
      <c r="A10" s="122"/>
      <c r="B10" s="122"/>
      <c r="C10" s="122"/>
      <c r="D10" s="122" t="s">
        <v>79</v>
      </c>
      <c r="E10" s="122"/>
      <c r="F10" s="122"/>
      <c r="G10" s="122"/>
      <c r="H10" s="122"/>
      <c r="I10" s="122"/>
      <c r="J10" s="122"/>
      <c r="K10" s="122"/>
      <c r="L10" s="122"/>
      <c r="M10" s="122"/>
      <c r="N10" s="122"/>
    </row>
    <row r="11" spans="1:24" ht="21.95" customHeight="1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</row>
    <row r="12" spans="1:24" ht="21.95" customHeight="1">
      <c r="A12" s="122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  <c r="M12" s="124"/>
      <c r="N12" s="124"/>
      <c r="O12" s="124"/>
      <c r="P12" s="124"/>
      <c r="Q12" s="124"/>
      <c r="R12" s="124"/>
      <c r="S12" s="124"/>
      <c r="T12" s="124"/>
    </row>
    <row r="13" spans="1:24" ht="21.95" customHeight="1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6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4" ht="21.95" customHeight="1">
      <c r="A14" s="122"/>
      <c r="B14" s="326" t="s">
        <v>152</v>
      </c>
      <c r="C14" s="326"/>
      <c r="D14" s="326"/>
      <c r="E14" s="122"/>
      <c r="F14" s="320" t="s">
        <v>153</v>
      </c>
      <c r="G14" s="320"/>
      <c r="H14" s="320"/>
      <c r="I14" s="320"/>
      <c r="J14" s="320"/>
      <c r="K14" s="320"/>
      <c r="L14" s="320"/>
      <c r="M14" s="320"/>
      <c r="N14" s="122"/>
      <c r="O14" s="122"/>
      <c r="P14" s="122"/>
      <c r="Q14" s="122"/>
      <c r="R14" s="122"/>
      <c r="S14" s="122"/>
      <c r="T14" s="122"/>
      <c r="U14" s="122"/>
    </row>
    <row r="15" spans="1:24" ht="21.95" customHeight="1">
      <c r="A15" s="122"/>
      <c r="B15" s="123" t="s">
        <v>81</v>
      </c>
      <c r="C15" s="123"/>
      <c r="D15" s="123"/>
      <c r="E15" s="122"/>
      <c r="F15" s="320"/>
      <c r="G15" s="320"/>
      <c r="H15" s="320"/>
      <c r="I15" s="320"/>
      <c r="J15" s="320"/>
      <c r="K15" s="320"/>
      <c r="L15" s="320"/>
      <c r="M15" s="320"/>
      <c r="N15" s="122"/>
      <c r="O15" s="122"/>
      <c r="P15" s="122"/>
      <c r="Q15" s="122"/>
      <c r="R15" s="122"/>
      <c r="S15" s="122"/>
      <c r="T15" s="122"/>
      <c r="U15" s="122"/>
    </row>
    <row r="16" spans="1:24" ht="21.95" customHeight="1">
      <c r="A16" s="122"/>
      <c r="B16" s="326" t="s">
        <v>32</v>
      </c>
      <c r="C16" s="341"/>
      <c r="D16" s="326"/>
      <c r="E16" s="122"/>
      <c r="F16" s="127"/>
      <c r="G16" s="122" t="s">
        <v>154</v>
      </c>
      <c r="H16" s="127"/>
      <c r="I16" s="127"/>
      <c r="J16" s="127"/>
      <c r="K16" s="127"/>
      <c r="L16" s="127"/>
      <c r="N16" s="122"/>
      <c r="O16" s="127"/>
      <c r="P16" s="127"/>
      <c r="Q16" s="127"/>
      <c r="S16" s="122"/>
      <c r="T16" s="122"/>
      <c r="U16" s="122"/>
    </row>
    <row r="17" spans="1:21" ht="21.95" customHeight="1">
      <c r="A17" s="122"/>
      <c r="B17" s="122"/>
      <c r="C17" s="122"/>
      <c r="D17" s="122"/>
      <c r="E17" s="122"/>
      <c r="I17" s="122"/>
      <c r="J17" s="122"/>
      <c r="K17" s="122"/>
      <c r="N17" s="122"/>
      <c r="O17" s="122"/>
      <c r="P17" s="122"/>
      <c r="Q17" s="122"/>
      <c r="R17" s="122"/>
      <c r="S17" s="122"/>
      <c r="T17" s="122"/>
      <c r="U17" s="122"/>
    </row>
    <row r="18" spans="1:21" ht="21.95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326" t="s">
        <v>82</v>
      </c>
      <c r="O18" s="326"/>
      <c r="P18" s="326"/>
      <c r="Q18" s="123"/>
      <c r="R18" s="326"/>
      <c r="S18" s="326"/>
      <c r="T18" s="326"/>
      <c r="U18" s="122"/>
    </row>
    <row r="19" spans="1:21" ht="21.95" customHeight="1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</row>
    <row r="20" spans="1:21" ht="21.95" customHeight="1">
      <c r="A20" s="122"/>
      <c r="B20" s="122"/>
      <c r="C20" s="337" t="s">
        <v>155</v>
      </c>
      <c r="D20" s="338"/>
      <c r="E20" s="122"/>
      <c r="F20" s="128" t="s">
        <v>236</v>
      </c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</row>
    <row r="21" spans="1:21" ht="21.95" customHeight="1">
      <c r="A21" s="122"/>
      <c r="B21" s="122"/>
      <c r="C21" s="123" t="s">
        <v>156</v>
      </c>
      <c r="D21" s="123"/>
      <c r="E21" s="122"/>
      <c r="F21" s="128" t="s">
        <v>146</v>
      </c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</row>
    <row r="22" spans="1:21" ht="21.95" customHeight="1">
      <c r="A22" s="122"/>
      <c r="B22" s="122"/>
      <c r="C22" s="326" t="s">
        <v>157</v>
      </c>
      <c r="D22" s="326"/>
      <c r="E22" s="122"/>
      <c r="F22" s="339">
        <v>40212</v>
      </c>
      <c r="G22" s="339"/>
      <c r="H22" s="339"/>
      <c r="I22" s="339"/>
      <c r="J22" s="339"/>
      <c r="K22" s="129" t="s">
        <v>237</v>
      </c>
      <c r="L22" s="122"/>
      <c r="M22" s="122"/>
      <c r="N22" s="325">
        <v>40905</v>
      </c>
      <c r="O22" s="325"/>
      <c r="P22" s="325"/>
      <c r="Q22" s="325"/>
      <c r="R22" s="325"/>
      <c r="S22" s="122"/>
      <c r="T22" s="122"/>
      <c r="U22" s="122"/>
    </row>
    <row r="23" spans="1:21" ht="21.95" customHeight="1">
      <c r="A23" s="122"/>
      <c r="B23" s="122"/>
      <c r="C23" s="123" t="s">
        <v>86</v>
      </c>
      <c r="D23" s="123"/>
      <c r="E23" s="122"/>
      <c r="F23" s="329">
        <v>11445000</v>
      </c>
      <c r="G23" s="329"/>
      <c r="H23" s="329"/>
      <c r="I23" s="329"/>
      <c r="J23" s="122" t="s">
        <v>87</v>
      </c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</row>
    <row r="24" spans="1:21" ht="21.95" customHeight="1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</row>
    <row r="25" spans="1:21" ht="21.95" customHeight="1">
      <c r="A25" s="122"/>
      <c r="C25" s="123" t="s">
        <v>27</v>
      </c>
      <c r="D25" s="123">
        <v>22</v>
      </c>
      <c r="E25" s="126" t="s">
        <v>28</v>
      </c>
      <c r="F25" s="123">
        <v>2</v>
      </c>
      <c r="G25" s="126" t="s">
        <v>77</v>
      </c>
      <c r="H25" s="123">
        <v>3</v>
      </c>
      <c r="I25" s="126" t="s">
        <v>78</v>
      </c>
      <c r="J25" s="122" t="s">
        <v>160</v>
      </c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</row>
    <row r="26" spans="1:21" ht="21.95" customHeight="1">
      <c r="A26" s="122"/>
      <c r="C26" s="122" t="s">
        <v>158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</row>
    <row r="27" spans="1:21" ht="21.95" customHeight="1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</row>
    <row r="28" spans="1:21" ht="21.95" customHeight="1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</row>
    <row r="29" spans="1:21" ht="21.95" customHeight="1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6" t="s">
        <v>33</v>
      </c>
      <c r="L29" s="122"/>
      <c r="M29" s="122"/>
      <c r="N29" s="122"/>
      <c r="O29" s="122"/>
      <c r="P29" s="122"/>
      <c r="Q29" s="122"/>
      <c r="R29" s="122"/>
      <c r="S29" s="122"/>
      <c r="T29" s="122"/>
      <c r="U29" s="122"/>
    </row>
    <row r="30" spans="1:21" ht="21.95" customHeight="1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1" ht="21.95" customHeight="1">
      <c r="A31" s="122"/>
      <c r="B31" s="131"/>
      <c r="C31" s="321" t="s">
        <v>238</v>
      </c>
      <c r="D31" s="321"/>
      <c r="E31" s="321"/>
      <c r="F31" s="321"/>
      <c r="G31" s="321"/>
      <c r="H31" s="321"/>
      <c r="I31" s="321"/>
      <c r="J31" s="321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</row>
    <row r="32" spans="1:21" ht="21.95" customHeight="1">
      <c r="A32" s="122"/>
      <c r="B32" s="132"/>
      <c r="C32" s="321"/>
      <c r="D32" s="321"/>
      <c r="E32" s="321"/>
      <c r="F32" s="321"/>
      <c r="G32" s="321"/>
      <c r="H32" s="321"/>
      <c r="I32" s="321"/>
      <c r="J32" s="321"/>
      <c r="K32" s="123"/>
      <c r="L32" s="332" t="b">
        <f>【1項】部分引渡し請負代金額計算書!G27</f>
        <v>0</v>
      </c>
      <c r="M32" s="332"/>
      <c r="N32" s="332"/>
      <c r="O32" s="332"/>
      <c r="P32" s="332"/>
      <c r="Q32" s="122" t="s">
        <v>87</v>
      </c>
      <c r="R32" s="122"/>
      <c r="S32" s="122"/>
      <c r="T32" s="122"/>
      <c r="U32" s="122"/>
    </row>
    <row r="33" spans="1:21" ht="21.95" customHeight="1">
      <c r="A33" s="122"/>
      <c r="B33" s="13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</row>
    <row r="34" spans="1:21" ht="21.95" customHeight="1">
      <c r="A34" s="122"/>
      <c r="B34" s="13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</row>
    <row r="35" spans="1:21" ht="21.95" customHeight="1">
      <c r="A35" s="122"/>
      <c r="B35" s="13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</row>
    <row r="36" spans="1:21" ht="21.95" customHeight="1">
      <c r="A36" s="122"/>
      <c r="B36" s="13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</row>
    <row r="37" spans="1:21" ht="21.95" customHeight="1">
      <c r="A37" s="122"/>
      <c r="B37" s="13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</row>
    <row r="38" spans="1:21" ht="21.95" customHeight="1">
      <c r="A38" s="340" t="str">
        <f>A7</f>
        <v>櫻ヶ岡中学校北校舎他改築工事監理委託</v>
      </c>
      <c r="B38" s="340"/>
      <c r="C38" s="340"/>
      <c r="D38" s="340"/>
      <c r="E38" s="340"/>
      <c r="F38" s="340"/>
      <c r="G38" s="340"/>
      <c r="H38" s="340"/>
      <c r="I38" s="340"/>
      <c r="J38" s="340"/>
      <c r="K38" s="340"/>
      <c r="L38" s="340"/>
      <c r="M38" s="340"/>
      <c r="N38" s="340"/>
      <c r="O38" s="340"/>
      <c r="P38" s="340"/>
      <c r="Q38" s="340"/>
      <c r="R38" s="340"/>
      <c r="S38" s="340"/>
      <c r="T38" s="340"/>
      <c r="U38" s="340"/>
    </row>
    <row r="39" spans="1:21" ht="21.95" customHeight="1">
      <c r="A39" s="340" t="str">
        <f>A8</f>
        <v>業務委託契約第37条第3項に基づく協議通知について</v>
      </c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</row>
    <row r="40" spans="1:21" ht="21.95" customHeight="1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</row>
    <row r="41" spans="1:21" ht="21.95" customHeight="1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3" t="s">
        <v>88</v>
      </c>
      <c r="R41" s="331"/>
      <c r="S41" s="331"/>
      <c r="T41" s="331"/>
      <c r="U41" s="123" t="s">
        <v>89</v>
      </c>
    </row>
    <row r="42" spans="1:21" ht="21.95" customHeight="1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3" t="s">
        <v>248</v>
      </c>
      <c r="P42" s="123"/>
      <c r="Q42" s="123" t="s">
        <v>28</v>
      </c>
      <c r="R42" s="123"/>
      <c r="S42" s="123" t="s">
        <v>77</v>
      </c>
      <c r="T42" s="123"/>
      <c r="U42" s="123" t="s">
        <v>78</v>
      </c>
    </row>
    <row r="43" spans="1:21" ht="21.9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</row>
    <row r="44" spans="1:21" ht="21.95" customHeight="1">
      <c r="A44" s="122"/>
      <c r="B44" s="326" t="s">
        <v>80</v>
      </c>
      <c r="C44" s="326"/>
      <c r="D44" s="326"/>
      <c r="E44" s="122"/>
      <c r="F44" s="320" t="str">
        <f>F14</f>
        <v>株式会社　アイエーディー建築事務所</v>
      </c>
      <c r="G44" s="320"/>
      <c r="H44" s="320"/>
      <c r="I44" s="320"/>
      <c r="J44" s="320"/>
      <c r="K44" s="320"/>
      <c r="L44" s="320"/>
      <c r="M44" s="320"/>
      <c r="N44" s="122"/>
      <c r="O44" s="122"/>
      <c r="P44" s="122"/>
      <c r="Q44" s="122"/>
      <c r="R44" s="122"/>
      <c r="S44" s="122"/>
      <c r="T44" s="122"/>
      <c r="U44" s="122"/>
    </row>
    <row r="45" spans="1:21" ht="21.95" customHeight="1">
      <c r="A45" s="122"/>
      <c r="B45" s="123" t="s">
        <v>81</v>
      </c>
      <c r="C45" s="123"/>
      <c r="D45" s="123"/>
      <c r="E45" s="122"/>
      <c r="F45" s="320"/>
      <c r="G45" s="320"/>
      <c r="H45" s="320"/>
      <c r="I45" s="320"/>
      <c r="J45" s="320"/>
      <c r="K45" s="320"/>
      <c r="L45" s="320"/>
      <c r="M45" s="320"/>
      <c r="N45" s="122"/>
      <c r="O45" s="122"/>
      <c r="P45" s="122"/>
      <c r="Q45" s="122"/>
      <c r="R45" s="122"/>
      <c r="S45" s="122"/>
      <c r="T45" s="122"/>
      <c r="U45" s="122"/>
    </row>
    <row r="46" spans="1:21" ht="21.95" customHeight="1">
      <c r="A46" s="122"/>
      <c r="B46" s="326" t="s">
        <v>32</v>
      </c>
      <c r="C46" s="326"/>
      <c r="D46" s="326"/>
      <c r="E46" s="127"/>
      <c r="F46" s="127"/>
      <c r="G46" s="127" t="str">
        <f>G16</f>
        <v>代表取締役　田　村　正　治</v>
      </c>
      <c r="H46" s="127"/>
      <c r="I46" s="127"/>
      <c r="J46" s="127"/>
      <c r="K46" s="127"/>
      <c r="L46" s="126"/>
      <c r="M46" s="126"/>
      <c r="N46" s="126"/>
      <c r="O46" s="122"/>
      <c r="P46" s="122"/>
      <c r="Q46" s="122"/>
      <c r="R46" s="122"/>
      <c r="S46" s="122"/>
      <c r="T46" s="122"/>
      <c r="U46" s="122"/>
    </row>
    <row r="47" spans="1:21" ht="21.95" customHeight="1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</row>
    <row r="48" spans="1:21" ht="21.95" customHeight="1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326" t="s">
        <v>82</v>
      </c>
      <c r="O48" s="326"/>
      <c r="P48" s="326"/>
      <c r="Q48" s="123"/>
      <c r="R48" s="326"/>
      <c r="S48" s="326"/>
      <c r="T48" s="326"/>
      <c r="U48" s="122"/>
    </row>
    <row r="49" spans="1:21" ht="21.95" customHeight="1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</row>
    <row r="50" spans="1:21" ht="21.95" customHeight="1">
      <c r="A50" s="122"/>
      <c r="B50" s="122"/>
      <c r="C50" s="326" t="s">
        <v>35</v>
      </c>
      <c r="D50" s="326"/>
      <c r="E50" s="122"/>
      <c r="F50" s="122" t="str">
        <f>F20</f>
        <v>櫻ヶ岡中学校北校舎他改築工事監理委託</v>
      </c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</row>
    <row r="51" spans="1:21" ht="21.95" customHeight="1">
      <c r="A51" s="122"/>
      <c r="B51" s="122"/>
      <c r="C51" s="123" t="s">
        <v>84</v>
      </c>
      <c r="D51" s="123"/>
      <c r="E51" s="122"/>
      <c r="F51" s="122" t="str">
        <f>F21</f>
        <v>長野市大字高田</v>
      </c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</row>
    <row r="52" spans="1:21" ht="21.95" customHeight="1">
      <c r="A52" s="122"/>
      <c r="B52" s="122"/>
      <c r="C52" s="326" t="s">
        <v>36</v>
      </c>
      <c r="D52" s="326"/>
      <c r="E52" s="122"/>
      <c r="F52" s="325">
        <f>F22</f>
        <v>40212</v>
      </c>
      <c r="G52" s="325"/>
      <c r="H52" s="325"/>
      <c r="I52" s="325"/>
      <c r="J52" s="325"/>
      <c r="K52" s="129" t="s">
        <v>239</v>
      </c>
      <c r="L52" s="111"/>
      <c r="N52" s="325">
        <f>N22</f>
        <v>40905</v>
      </c>
      <c r="O52" s="325"/>
      <c r="P52" s="325"/>
      <c r="Q52" s="325"/>
      <c r="R52" s="325"/>
      <c r="S52" s="122"/>
      <c r="T52" s="122"/>
      <c r="U52" s="122"/>
    </row>
    <row r="53" spans="1:21" ht="21.95" customHeight="1">
      <c r="A53" s="122"/>
      <c r="B53" s="122"/>
      <c r="C53" s="123" t="s">
        <v>86</v>
      </c>
      <c r="D53" s="123"/>
      <c r="E53" s="122"/>
      <c r="F53" s="329">
        <f>F23</f>
        <v>11445000</v>
      </c>
      <c r="G53" s="329"/>
      <c r="H53" s="329"/>
      <c r="I53" s="329"/>
      <c r="J53" s="122" t="s">
        <v>87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</row>
    <row r="54" spans="1:21" ht="21.9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</row>
    <row r="55" spans="1:21" ht="21.95" customHeight="1">
      <c r="A55" s="122"/>
      <c r="C55" s="123" t="s">
        <v>27</v>
      </c>
      <c r="D55" s="123">
        <f>D25</f>
        <v>22</v>
      </c>
      <c r="E55" s="126" t="s">
        <v>28</v>
      </c>
      <c r="F55" s="123">
        <f>F25</f>
        <v>2</v>
      </c>
      <c r="G55" s="126" t="s">
        <v>77</v>
      </c>
      <c r="H55" s="123">
        <f>H25</f>
        <v>3</v>
      </c>
      <c r="I55" s="126" t="s">
        <v>78</v>
      </c>
      <c r="J55" s="122" t="s">
        <v>160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</row>
    <row r="56" spans="1:21" ht="21.95" customHeight="1">
      <c r="A56" s="122"/>
      <c r="C56" s="122" t="str">
        <f>C26</f>
        <v>業務委託契約第37条第3項に基づき、下記について協議をしたいので通知します。</v>
      </c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</row>
    <row r="57" spans="1:21" ht="21.95" customHeight="1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</row>
    <row r="58" spans="1:21" ht="21.95" customHeight="1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</row>
    <row r="59" spans="1:21" ht="21.95" customHeight="1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6" t="s">
        <v>33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</row>
    <row r="60" spans="1:21" ht="21.95" customHeight="1">
      <c r="A60" s="12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</row>
    <row r="61" spans="1:21" ht="21.95" customHeight="1">
      <c r="A61" s="122"/>
      <c r="B61" s="131"/>
      <c r="C61" s="321" t="str">
        <f>C31</f>
        <v>業務委託契約第37条第3項第一号中
「指定部分に相応する業務委託料」</v>
      </c>
      <c r="D61" s="321"/>
      <c r="E61" s="321"/>
      <c r="F61" s="321"/>
      <c r="G61" s="321"/>
      <c r="H61" s="321"/>
      <c r="I61" s="321"/>
      <c r="J61" s="321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</row>
    <row r="62" spans="1:21" ht="21.95" customHeight="1">
      <c r="A62" s="122"/>
      <c r="B62" s="132"/>
      <c r="C62" s="321"/>
      <c r="D62" s="321"/>
      <c r="E62" s="321"/>
      <c r="F62" s="321"/>
      <c r="G62" s="321"/>
      <c r="H62" s="321"/>
      <c r="I62" s="321"/>
      <c r="J62" s="321"/>
      <c r="K62" s="123"/>
      <c r="L62" s="332" t="b">
        <f>L32</f>
        <v>0</v>
      </c>
      <c r="M62" s="332"/>
      <c r="N62" s="332"/>
      <c r="O62" s="332"/>
      <c r="P62" s="332"/>
      <c r="Q62" s="122" t="s">
        <v>87</v>
      </c>
      <c r="R62" s="122"/>
      <c r="S62" s="122"/>
      <c r="T62" s="122"/>
      <c r="U62" s="122"/>
    </row>
    <row r="63" spans="1:21" ht="21.95" customHeight="1">
      <c r="A63" s="122"/>
      <c r="B63" s="13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1:21" ht="21.95" customHeight="1">
      <c r="A64" s="122"/>
      <c r="B64" s="13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1:21" ht="21.95" customHeight="1">
      <c r="A65" s="122"/>
      <c r="B65" s="13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:21" ht="21.95" customHeight="1">
      <c r="A66" s="122"/>
      <c r="B66" s="13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</row>
    <row r="67" spans="1:21" ht="21.95" customHeight="1">
      <c r="A67" s="122"/>
      <c r="B67" s="13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</row>
    <row r="68" spans="1:21" ht="21.95" customHeight="1">
      <c r="A68" s="122"/>
      <c r="B68" s="13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</row>
    <row r="69" spans="1:21" ht="21.95" customHeight="1">
      <c r="A69" s="122"/>
      <c r="B69" s="13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</row>
    <row r="70" spans="1:21" ht="21.95" customHeight="1">
      <c r="A70" s="122"/>
      <c r="B70" s="13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</row>
    <row r="71" spans="1:21" ht="21.95" customHeight="1">
      <c r="A71" s="122"/>
      <c r="B71" s="13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</row>
    <row r="72" spans="1:21" ht="21.95" customHeight="1">
      <c r="A72" s="122"/>
      <c r="B72" s="13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</row>
    <row r="73" spans="1:21" ht="21.95" customHeight="1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</row>
    <row r="74" spans="1:21" ht="21.95" customHeight="1">
      <c r="A74" s="122"/>
      <c r="B74" s="122"/>
      <c r="C74" s="122"/>
      <c r="D74" s="122"/>
      <c r="E74" s="122"/>
      <c r="F74" s="122"/>
      <c r="G74" s="122"/>
      <c r="H74" s="133"/>
      <c r="I74" s="122"/>
      <c r="J74" s="122"/>
      <c r="K74" s="122"/>
      <c r="L74" s="122"/>
      <c r="M74" s="122"/>
      <c r="N74" s="122"/>
      <c r="O74" s="123" t="s">
        <v>248</v>
      </c>
      <c r="P74" s="123"/>
      <c r="Q74" s="123" t="s">
        <v>28</v>
      </c>
      <c r="R74" s="123"/>
      <c r="S74" s="123" t="s">
        <v>77</v>
      </c>
      <c r="T74" s="123"/>
      <c r="U74" s="123" t="s">
        <v>78</v>
      </c>
    </row>
    <row r="75" spans="1:21" ht="21.95" customHeight="1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</row>
    <row r="76" spans="1:21" ht="21.95" customHeight="1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3"/>
      <c r="R76" s="331"/>
      <c r="S76" s="331"/>
      <c r="T76" s="331"/>
      <c r="U76" s="123"/>
    </row>
    <row r="77" spans="1:21" ht="21.95" customHeight="1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3"/>
      <c r="R77" s="331"/>
      <c r="S77" s="331"/>
      <c r="T77" s="331"/>
      <c r="U77" s="123"/>
    </row>
    <row r="78" spans="1:21" ht="21.95" customHeight="1">
      <c r="A78" s="122"/>
      <c r="B78" s="326" t="s">
        <v>82</v>
      </c>
      <c r="C78" s="326"/>
      <c r="D78" s="326"/>
      <c r="E78" s="122"/>
      <c r="F78" s="330" t="s">
        <v>246</v>
      </c>
      <c r="G78" s="330"/>
      <c r="H78" s="330"/>
      <c r="I78" s="330"/>
      <c r="J78" s="330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</row>
    <row r="79" spans="1:21" ht="21.95" customHeight="1">
      <c r="A79" s="122"/>
      <c r="B79" s="123"/>
      <c r="C79" s="123"/>
      <c r="D79" s="123"/>
      <c r="E79" s="122"/>
      <c r="F79" s="123"/>
      <c r="G79" s="123"/>
      <c r="H79" s="123"/>
      <c r="I79" s="123"/>
      <c r="J79" s="123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</row>
    <row r="80" spans="1:21" ht="21.95" customHeight="1">
      <c r="A80" s="122"/>
      <c r="B80" s="123"/>
      <c r="C80" s="123"/>
      <c r="D80" s="123"/>
      <c r="E80" s="122"/>
      <c r="F80" s="123"/>
      <c r="G80" s="123"/>
      <c r="H80" s="123"/>
      <c r="I80" s="123"/>
      <c r="J80" s="123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</row>
    <row r="81" spans="1:21" ht="21.95" customHeight="1">
      <c r="A81" s="122"/>
      <c r="B81" s="123"/>
      <c r="C81" s="123"/>
      <c r="D81" s="123"/>
      <c r="E81" s="122"/>
      <c r="F81" s="122"/>
      <c r="G81" s="122"/>
      <c r="H81" s="122"/>
      <c r="I81" s="123"/>
      <c r="J81" s="123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</row>
    <row r="82" spans="1:21" ht="21.95" customHeight="1">
      <c r="A82" s="122"/>
      <c r="B82" s="122"/>
      <c r="C82" s="122"/>
      <c r="D82" s="122"/>
      <c r="E82" s="122"/>
      <c r="F82" s="122"/>
      <c r="G82" s="122"/>
      <c r="H82" s="122"/>
      <c r="I82" s="326" t="s">
        <v>72</v>
      </c>
      <c r="J82" s="326"/>
      <c r="K82" s="326"/>
      <c r="L82" s="326"/>
      <c r="M82" s="122"/>
      <c r="N82" s="122"/>
      <c r="O82" s="122"/>
      <c r="P82" s="122"/>
      <c r="Q82" s="122"/>
      <c r="R82" s="122"/>
      <c r="S82" s="122"/>
      <c r="T82" s="122"/>
      <c r="U82" s="122"/>
    </row>
    <row r="83" spans="1:21" ht="21.95" customHeight="1">
      <c r="A83" s="122"/>
      <c r="B83" s="122"/>
      <c r="C83" s="122"/>
      <c r="D83" s="122"/>
      <c r="E83" s="122"/>
      <c r="F83" s="122"/>
      <c r="G83" s="122"/>
      <c r="H83" s="122"/>
      <c r="I83" s="333" t="s">
        <v>91</v>
      </c>
      <c r="J83" s="333"/>
      <c r="K83" s="333"/>
      <c r="L83" s="333"/>
      <c r="M83" s="122"/>
      <c r="N83" s="334"/>
      <c r="O83" s="334"/>
      <c r="P83" s="334"/>
      <c r="Q83" s="334"/>
      <c r="R83" s="334"/>
      <c r="S83" s="334"/>
      <c r="T83" s="334"/>
      <c r="U83" s="122"/>
    </row>
    <row r="84" spans="1:21" ht="21.95" customHeight="1">
      <c r="A84" s="122"/>
      <c r="B84" s="122"/>
      <c r="C84" s="122"/>
      <c r="D84" s="122"/>
      <c r="E84" s="122"/>
      <c r="F84" s="122"/>
      <c r="G84" s="122"/>
      <c r="H84" s="122"/>
      <c r="I84" s="327" t="s">
        <v>32</v>
      </c>
      <c r="J84" s="327"/>
      <c r="K84" s="327"/>
      <c r="L84" s="327"/>
      <c r="M84" s="122"/>
      <c r="N84" s="328"/>
      <c r="O84" s="328"/>
      <c r="P84" s="328"/>
      <c r="Q84" s="328"/>
      <c r="R84" s="328"/>
      <c r="S84" s="328"/>
      <c r="T84" s="328"/>
      <c r="U84" s="122"/>
    </row>
    <row r="85" spans="1:21" ht="21.95" customHeight="1">
      <c r="A85" s="122"/>
      <c r="B85" s="122"/>
      <c r="C85" s="123"/>
      <c r="D85" s="123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</row>
    <row r="86" spans="1:21" ht="21.95" customHeight="1">
      <c r="A86" s="122"/>
      <c r="B86" s="122"/>
      <c r="C86" s="123"/>
      <c r="D86" s="123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</row>
    <row r="87" spans="1:21" ht="21.95" customHeight="1">
      <c r="A87" s="122"/>
      <c r="B87" s="122"/>
      <c r="C87" s="123"/>
      <c r="D87" s="123"/>
      <c r="E87" s="122"/>
      <c r="F87" s="122"/>
      <c r="G87" s="122"/>
      <c r="H87" s="134"/>
      <c r="I87" s="335" t="s">
        <v>92</v>
      </c>
      <c r="J87" s="335"/>
      <c r="K87" s="335"/>
      <c r="L87" s="335"/>
      <c r="M87" s="335"/>
      <c r="N87" s="134"/>
      <c r="O87" s="122"/>
      <c r="P87" s="122"/>
      <c r="Q87" s="122"/>
      <c r="R87" s="122"/>
      <c r="S87" s="122"/>
      <c r="T87" s="122"/>
      <c r="U87" s="122"/>
    </row>
    <row r="88" spans="1:21" ht="21.95" customHeight="1">
      <c r="A88" s="122"/>
      <c r="B88" s="122"/>
      <c r="C88" s="123"/>
      <c r="D88" s="123"/>
      <c r="E88" s="122"/>
      <c r="F88" s="130"/>
      <c r="G88" s="130"/>
      <c r="H88" s="130"/>
      <c r="I88" s="130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</row>
    <row r="89" spans="1:21" ht="21.95" customHeight="1">
      <c r="A89" s="122"/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</row>
    <row r="90" spans="1:21" ht="21.95" customHeight="1">
      <c r="A90" s="122"/>
      <c r="C90" s="123" t="s">
        <v>248</v>
      </c>
      <c r="E90" s="126" t="s">
        <v>28</v>
      </c>
      <c r="F90" s="126"/>
      <c r="G90" s="126" t="s">
        <v>29</v>
      </c>
      <c r="H90" s="126"/>
      <c r="I90" s="126" t="s">
        <v>93</v>
      </c>
      <c r="J90" s="122"/>
      <c r="K90" s="122" t="s">
        <v>88</v>
      </c>
      <c r="L90" s="122"/>
      <c r="N90" s="122" t="s">
        <v>94</v>
      </c>
      <c r="Q90" s="122"/>
      <c r="R90" s="122"/>
      <c r="U90" s="122"/>
    </row>
    <row r="91" spans="1:21" ht="21.95" customHeight="1">
      <c r="A91" s="122"/>
      <c r="B91" s="123"/>
      <c r="C91" s="123"/>
      <c r="D91" s="126"/>
      <c r="E91" s="126"/>
      <c r="F91" s="126"/>
      <c r="G91" s="126"/>
      <c r="H91" s="126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</row>
    <row r="92" spans="1:21" ht="21.95" customHeight="1">
      <c r="A92" s="122"/>
      <c r="C92" s="336" t="str">
        <f>F50</f>
        <v>櫻ヶ岡中学校北校舎他改築工事監理委託</v>
      </c>
      <c r="D92" s="336"/>
      <c r="E92" s="336"/>
      <c r="F92" s="336"/>
      <c r="G92" s="336"/>
      <c r="H92" s="336"/>
      <c r="I92" s="336"/>
      <c r="J92" s="336"/>
      <c r="K92" s="336"/>
      <c r="M92" s="122" t="s">
        <v>240</v>
      </c>
      <c r="P92" s="122"/>
      <c r="Q92" s="122"/>
      <c r="R92" s="122"/>
      <c r="T92" s="122"/>
      <c r="U92" s="122"/>
    </row>
    <row r="93" spans="1:21" ht="21.95" customHeight="1">
      <c r="A93" s="122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2"/>
      <c r="P93" s="122"/>
      <c r="Q93" s="122"/>
      <c r="R93" s="122"/>
      <c r="S93" s="122"/>
      <c r="T93" s="122"/>
      <c r="U93" s="122"/>
    </row>
    <row r="94" spans="1:21" ht="21.95" customHeight="1">
      <c r="A94" s="122"/>
      <c r="C94" s="320" t="s">
        <v>241</v>
      </c>
      <c r="D94" s="320"/>
      <c r="E94" s="320"/>
      <c r="F94" s="320"/>
      <c r="G94" s="320"/>
      <c r="H94" s="320"/>
      <c r="I94" s="320"/>
      <c r="J94" s="320"/>
      <c r="K94" s="320"/>
      <c r="L94" s="320"/>
      <c r="M94" s="320"/>
      <c r="N94" s="320"/>
      <c r="O94" s="320"/>
      <c r="P94" s="320"/>
      <c r="Q94" s="320"/>
      <c r="R94" s="320"/>
      <c r="S94" s="122"/>
      <c r="T94" s="122"/>
      <c r="U94" s="122"/>
    </row>
    <row r="95" spans="1:21" ht="21.95" customHeight="1">
      <c r="A95" s="122"/>
      <c r="B95" s="123"/>
      <c r="C95" s="123"/>
      <c r="D95" s="126"/>
      <c r="E95" s="126"/>
      <c r="F95" s="126"/>
      <c r="G95" s="126"/>
      <c r="H95" s="126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</row>
    <row r="96" spans="1:21" ht="21.95" customHeight="1">
      <c r="A96" s="122"/>
      <c r="B96" s="123"/>
      <c r="C96" s="127" t="s">
        <v>242</v>
      </c>
      <c r="E96" s="126"/>
      <c r="F96" s="126"/>
      <c r="G96" s="126"/>
      <c r="H96" s="126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</row>
    <row r="97" spans="1:21" ht="21.95" customHeight="1">
      <c r="A97" s="122"/>
      <c r="B97" s="123"/>
      <c r="C97" s="123"/>
      <c r="D97" s="126"/>
      <c r="E97" s="126"/>
      <c r="F97" s="126"/>
      <c r="G97" s="126"/>
      <c r="H97" s="126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</row>
    <row r="98" spans="1:21" ht="21.95" customHeight="1">
      <c r="A98" s="122"/>
      <c r="B98" s="123"/>
      <c r="C98" s="123"/>
      <c r="D98" s="126"/>
      <c r="E98" s="126"/>
      <c r="F98" s="126"/>
      <c r="G98" s="126"/>
      <c r="H98" s="126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</row>
    <row r="99" spans="1:21" ht="21.95" customHeight="1">
      <c r="A99" s="122"/>
      <c r="B99" s="123"/>
      <c r="C99" s="123"/>
      <c r="D99" s="126"/>
      <c r="E99" s="126"/>
      <c r="F99" s="126"/>
      <c r="G99" s="126"/>
      <c r="H99" s="126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</row>
    <row r="100" spans="1:21" ht="21.95" customHeight="1">
      <c r="A100" s="122"/>
      <c r="B100" s="123"/>
      <c r="C100" s="123"/>
      <c r="D100" s="126"/>
      <c r="E100" s="126"/>
      <c r="F100" s="126"/>
      <c r="G100" s="126"/>
      <c r="H100" s="126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</row>
    <row r="101" spans="1:21" ht="21.95" customHeight="1">
      <c r="A101" s="122"/>
      <c r="B101" s="123"/>
      <c r="C101" s="123"/>
      <c r="D101" s="126"/>
      <c r="E101" s="126"/>
      <c r="F101" s="126"/>
      <c r="G101" s="126"/>
      <c r="H101" s="126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</row>
    <row r="102" spans="1:21" ht="21.95" customHeight="1">
      <c r="A102" s="122"/>
      <c r="B102" s="123"/>
      <c r="C102" s="123"/>
      <c r="D102" s="126"/>
      <c r="E102" s="126"/>
      <c r="F102" s="126"/>
      <c r="G102" s="126"/>
      <c r="H102" s="126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</row>
    <row r="103" spans="1:21" ht="21.95" customHeight="1">
      <c r="A103" s="122"/>
      <c r="B103" s="123"/>
      <c r="C103" s="123"/>
      <c r="D103" s="126"/>
      <c r="E103" s="126"/>
      <c r="F103" s="126"/>
      <c r="G103" s="126"/>
      <c r="H103" s="126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</row>
    <row r="104" spans="1:21" ht="21.95" customHeight="1">
      <c r="A104" s="122"/>
      <c r="B104" s="123"/>
      <c r="C104" s="123"/>
      <c r="D104" s="126"/>
      <c r="E104" s="126"/>
      <c r="F104" s="126"/>
      <c r="G104" s="126"/>
      <c r="H104" s="126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</row>
    <row r="105" spans="1:21" ht="21.95" customHeight="1">
      <c r="A105" s="122"/>
      <c r="B105" s="123"/>
      <c r="C105" s="123"/>
      <c r="D105" s="126"/>
      <c r="E105" s="126"/>
      <c r="F105" s="126"/>
      <c r="G105" s="126"/>
      <c r="H105" s="126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</row>
    <row r="106" spans="1:21" ht="21.95" customHeight="1">
      <c r="A106" s="122"/>
      <c r="B106" s="123"/>
      <c r="C106" s="123"/>
      <c r="D106" s="126"/>
      <c r="E106" s="126"/>
      <c r="F106" s="126"/>
      <c r="G106" s="126"/>
      <c r="H106" s="126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</row>
    <row r="107" spans="1:21" ht="21.95" customHeight="1">
      <c r="A107" s="122"/>
      <c r="B107" s="123"/>
      <c r="C107" s="123"/>
      <c r="D107" s="126"/>
      <c r="E107" s="126"/>
      <c r="F107" s="126"/>
      <c r="G107" s="126"/>
      <c r="H107" s="126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</row>
    <row r="108" spans="1:21" ht="21.95" customHeight="1">
      <c r="A108" s="122"/>
      <c r="B108" s="123"/>
      <c r="C108" s="123"/>
      <c r="D108" s="126"/>
      <c r="E108" s="126"/>
      <c r="F108" s="126"/>
      <c r="G108" s="126"/>
      <c r="H108" s="126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</row>
  </sheetData>
  <mergeCells count="46">
    <mergeCell ref="A7:U7"/>
    <mergeCell ref="A38:U38"/>
    <mergeCell ref="A8:U8"/>
    <mergeCell ref="A39:U39"/>
    <mergeCell ref="R41:T41"/>
    <mergeCell ref="B14:D14"/>
    <mergeCell ref="B16:D16"/>
    <mergeCell ref="L32:P32"/>
    <mergeCell ref="C92:K92"/>
    <mergeCell ref="R18:T18"/>
    <mergeCell ref="C20:D20"/>
    <mergeCell ref="C22:D22"/>
    <mergeCell ref="F23:I23"/>
    <mergeCell ref="N18:P18"/>
    <mergeCell ref="B46:D46"/>
    <mergeCell ref="F22:J22"/>
    <mergeCell ref="B44:D44"/>
    <mergeCell ref="F44:M45"/>
    <mergeCell ref="C31:J32"/>
    <mergeCell ref="I87:M87"/>
    <mergeCell ref="C50:D50"/>
    <mergeCell ref="C52:D52"/>
    <mergeCell ref="F52:J52"/>
    <mergeCell ref="R77:T77"/>
    <mergeCell ref="L62:P62"/>
    <mergeCell ref="N48:P48"/>
    <mergeCell ref="I82:L82"/>
    <mergeCell ref="I83:L83"/>
    <mergeCell ref="N83:T83"/>
    <mergeCell ref="N52:R52"/>
    <mergeCell ref="C94:R94"/>
    <mergeCell ref="C61:J62"/>
    <mergeCell ref="S1:T1"/>
    <mergeCell ref="G1:H1"/>
    <mergeCell ref="I1:L1"/>
    <mergeCell ref="M1:P1"/>
    <mergeCell ref="Q1:R1"/>
    <mergeCell ref="N22:R22"/>
    <mergeCell ref="F14:M15"/>
    <mergeCell ref="R48:T48"/>
    <mergeCell ref="I84:L84"/>
    <mergeCell ref="N84:T84"/>
    <mergeCell ref="F53:I53"/>
    <mergeCell ref="B78:D78"/>
    <mergeCell ref="F78:J78"/>
    <mergeCell ref="R76:T76"/>
  </mergeCells>
  <phoneticPr fontId="14"/>
  <pageMargins left="0.78740157480314965" right="0.31496062992125984" top="0.98425196850393704" bottom="0.6692913385826772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showGridLines="0" view="pageBreakPreview" topLeftCell="A4" zoomScaleNormal="100" workbookViewId="0">
      <selection activeCell="O5" sqref="O5"/>
    </sheetView>
  </sheetViews>
  <sheetFormatPr defaultRowHeight="13.5"/>
  <cols>
    <col min="1" max="1" width="2.625" style="36" customWidth="1"/>
    <col min="2" max="2" width="2.625" style="39" customWidth="1"/>
    <col min="3" max="3" width="14.125" style="36" customWidth="1"/>
    <col min="4" max="4" width="2.625" style="39" customWidth="1"/>
    <col min="5" max="6" width="2.625" style="36" customWidth="1"/>
    <col min="7" max="7" width="14.125" style="36" customWidth="1"/>
    <col min="8" max="8" width="2.625" style="36" customWidth="1"/>
    <col min="9" max="9" width="14.125" style="36" customWidth="1"/>
    <col min="10" max="10" width="2.625" style="36" customWidth="1"/>
    <col min="11" max="11" width="14.125" style="36" customWidth="1"/>
    <col min="12" max="12" width="2.625" style="36" customWidth="1"/>
    <col min="13" max="13" width="14.125" style="36" customWidth="1"/>
    <col min="14" max="15" width="2.625" style="36" customWidth="1"/>
    <col min="16" max="16" width="9" style="36"/>
    <col min="17" max="17" width="12.75" style="36" bestFit="1" customWidth="1"/>
    <col min="18" max="20" width="16.5" style="36" customWidth="1"/>
    <col min="21" max="22" width="13.625" style="36" bestFit="1" customWidth="1"/>
    <col min="23" max="23" width="11.875" style="36" bestFit="1" customWidth="1"/>
    <col min="24" max="16384" width="9" style="36"/>
  </cols>
  <sheetData>
    <row r="2" spans="1:24" ht="21">
      <c r="B2" s="282" t="s">
        <v>164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</row>
    <row r="3" spans="1:24" ht="15" customHeight="1">
      <c r="B3" s="37"/>
      <c r="D3" s="37"/>
      <c r="E3" s="38"/>
      <c r="F3" s="38"/>
    </row>
    <row r="4" spans="1:24" ht="15" customHeight="1">
      <c r="A4" s="39"/>
      <c r="M4" s="40"/>
      <c r="O4" s="41" t="s">
        <v>254</v>
      </c>
    </row>
    <row r="5" spans="1:24">
      <c r="A5" s="39"/>
      <c r="B5" s="42"/>
      <c r="C5" s="43"/>
      <c r="D5" s="43"/>
      <c r="E5" s="44"/>
      <c r="F5" s="43"/>
      <c r="G5" s="43"/>
      <c r="H5" s="43"/>
      <c r="I5" s="43"/>
      <c r="J5" s="43"/>
      <c r="K5" s="43"/>
      <c r="L5" s="43"/>
      <c r="M5" s="43"/>
      <c r="N5" s="43"/>
      <c r="O5" s="44"/>
    </row>
    <row r="6" spans="1:24" ht="21">
      <c r="A6" s="45"/>
      <c r="B6" s="46"/>
      <c r="C6" s="280" t="s">
        <v>134</v>
      </c>
      <c r="D6" s="280"/>
      <c r="E6" s="45"/>
      <c r="F6" s="283" t="s">
        <v>168</v>
      </c>
      <c r="G6" s="280"/>
      <c r="H6" s="280"/>
      <c r="I6" s="284"/>
      <c r="J6" s="280"/>
      <c r="K6" s="280"/>
      <c r="L6" s="280"/>
      <c r="M6" s="280"/>
      <c r="N6" s="280"/>
      <c r="O6" s="285"/>
      <c r="X6" s="38"/>
    </row>
    <row r="7" spans="1:24">
      <c r="A7" s="39"/>
      <c r="B7" s="48"/>
      <c r="C7" s="49"/>
      <c r="D7" s="49"/>
      <c r="E7" s="50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1:24">
      <c r="A8" s="39"/>
      <c r="B8" s="46"/>
      <c r="C8" s="39"/>
      <c r="E8" s="45"/>
      <c r="F8" s="39"/>
      <c r="G8" s="39"/>
      <c r="H8" s="39"/>
      <c r="I8" s="39"/>
      <c r="J8" s="39"/>
      <c r="K8" s="39"/>
      <c r="L8" s="39"/>
      <c r="M8" s="39"/>
      <c r="N8" s="39"/>
      <c r="O8" s="45"/>
    </row>
    <row r="9" spans="1:24">
      <c r="A9" s="39"/>
      <c r="B9" s="46"/>
      <c r="C9" s="280" t="s">
        <v>133</v>
      </c>
      <c r="D9" s="280"/>
      <c r="E9" s="45"/>
      <c r="F9" s="39"/>
      <c r="G9" s="39"/>
      <c r="H9" s="39"/>
      <c r="I9" s="39"/>
      <c r="J9" s="51"/>
      <c r="K9" s="52">
        <v>0</v>
      </c>
      <c r="L9" s="53" t="s">
        <v>9</v>
      </c>
      <c r="M9" s="39"/>
      <c r="N9" s="39"/>
      <c r="O9" s="45"/>
    </row>
    <row r="10" spans="1:24">
      <c r="A10" s="39"/>
      <c r="B10" s="48"/>
      <c r="C10" s="49"/>
      <c r="D10" s="49"/>
      <c r="E10" s="50"/>
      <c r="F10" s="49"/>
      <c r="G10" s="49"/>
      <c r="H10" s="49"/>
      <c r="I10" s="49"/>
      <c r="J10" s="49"/>
      <c r="K10" s="49"/>
      <c r="L10" s="49"/>
      <c r="M10" s="49"/>
      <c r="N10" s="49"/>
      <c r="O10" s="50"/>
    </row>
    <row r="11" spans="1:24">
      <c r="A11" s="39"/>
      <c r="B11" s="46"/>
      <c r="C11" s="39"/>
      <c r="E11" s="45"/>
      <c r="F11" s="39"/>
      <c r="G11" s="39"/>
      <c r="H11" s="39"/>
      <c r="I11" s="39"/>
      <c r="J11" s="39"/>
      <c r="K11" s="39"/>
      <c r="L11" s="39"/>
      <c r="M11" s="39"/>
      <c r="N11" s="39"/>
      <c r="O11" s="45"/>
    </row>
    <row r="12" spans="1:24">
      <c r="A12" s="39"/>
      <c r="B12" s="46"/>
      <c r="C12" s="39"/>
      <c r="E12" s="45"/>
      <c r="F12" s="39"/>
      <c r="G12" s="54"/>
      <c r="H12" s="54"/>
      <c r="I12" s="39"/>
      <c r="J12" s="39"/>
      <c r="K12" s="39"/>
      <c r="L12" s="39"/>
      <c r="M12" s="39"/>
      <c r="N12" s="39"/>
      <c r="O12" s="45"/>
    </row>
    <row r="13" spans="1:24">
      <c r="A13" s="39"/>
      <c r="B13" s="46"/>
      <c r="C13" s="288"/>
      <c r="D13" s="288"/>
      <c r="E13" s="45"/>
      <c r="G13" s="47" t="s">
        <v>136</v>
      </c>
      <c r="H13" s="47"/>
      <c r="I13" s="39" t="s">
        <v>10</v>
      </c>
      <c r="J13" s="39"/>
      <c r="K13" s="39"/>
      <c r="L13" s="39"/>
      <c r="M13" s="47" t="s">
        <v>11</v>
      </c>
      <c r="N13" s="39"/>
      <c r="O13" s="45"/>
    </row>
    <row r="14" spans="1:24">
      <c r="A14" s="39"/>
      <c r="B14" s="46"/>
      <c r="C14" s="288" t="s">
        <v>123</v>
      </c>
      <c r="D14" s="288"/>
      <c r="E14" s="45"/>
      <c r="G14" s="55"/>
      <c r="H14" s="56" t="s">
        <v>9</v>
      </c>
      <c r="I14" s="57" t="s">
        <v>12</v>
      </c>
      <c r="J14" s="57">
        <v>20</v>
      </c>
      <c r="K14" s="57" t="s">
        <v>13</v>
      </c>
      <c r="L14" s="39"/>
      <c r="M14" s="58">
        <f>ROUNDDOWN((G14*J14/100),-4)</f>
        <v>0</v>
      </c>
      <c r="N14" s="59" t="s">
        <v>9</v>
      </c>
      <c r="O14" s="45"/>
    </row>
    <row r="15" spans="1:24">
      <c r="A15" s="39"/>
      <c r="B15" s="46"/>
      <c r="D15" s="36"/>
      <c r="E15" s="45"/>
      <c r="F15" s="39"/>
      <c r="G15" s="56"/>
      <c r="H15" s="60"/>
      <c r="I15" s="39"/>
      <c r="J15" s="39"/>
      <c r="K15" s="39"/>
      <c r="L15" s="39"/>
      <c r="M15" s="61"/>
      <c r="N15" s="39"/>
      <c r="O15" s="45"/>
    </row>
    <row r="16" spans="1:24">
      <c r="A16" s="39"/>
      <c r="B16" s="46"/>
      <c r="C16" s="163"/>
      <c r="D16" s="63" t="s">
        <v>9</v>
      </c>
      <c r="E16" s="45"/>
      <c r="F16" s="39"/>
      <c r="G16" s="64"/>
      <c r="H16" s="39"/>
      <c r="I16" s="39"/>
      <c r="J16" s="39"/>
      <c r="K16" s="56"/>
      <c r="L16" s="39"/>
      <c r="M16" s="65"/>
      <c r="N16" s="66"/>
      <c r="O16" s="67"/>
    </row>
    <row r="17" spans="1:25">
      <c r="A17" s="39"/>
      <c r="B17" s="46"/>
      <c r="C17" s="286" t="s">
        <v>135</v>
      </c>
      <c r="D17" s="286"/>
      <c r="E17" s="45"/>
      <c r="F17" s="39"/>
      <c r="G17" s="64"/>
      <c r="H17" s="39"/>
      <c r="I17" s="39"/>
      <c r="J17" s="39"/>
      <c r="K17" s="60"/>
      <c r="L17" s="39"/>
      <c r="M17" s="68"/>
      <c r="O17" s="45"/>
    </row>
    <row r="18" spans="1:25">
      <c r="A18" s="39"/>
      <c r="B18" s="48"/>
      <c r="C18" s="49"/>
      <c r="D18" s="49"/>
      <c r="E18" s="50"/>
      <c r="F18" s="49"/>
      <c r="G18" s="49"/>
      <c r="H18" s="49"/>
      <c r="I18" s="49"/>
      <c r="J18" s="49"/>
      <c r="K18" s="49"/>
      <c r="L18" s="49"/>
      <c r="M18" s="49"/>
      <c r="N18" s="49"/>
      <c r="O18" s="50"/>
    </row>
    <row r="19" spans="1:25">
      <c r="A19" s="39"/>
      <c r="B19" s="46"/>
      <c r="C19" s="39"/>
      <c r="E19" s="45"/>
      <c r="F19" s="39"/>
      <c r="G19" s="39"/>
      <c r="H19" s="39"/>
      <c r="I19" s="39"/>
      <c r="J19" s="39"/>
      <c r="K19" s="39"/>
      <c r="L19" s="39"/>
      <c r="M19" s="39"/>
      <c r="N19" s="39"/>
      <c r="O19" s="45"/>
    </row>
    <row r="20" spans="1:25">
      <c r="A20" s="39"/>
      <c r="B20" s="46"/>
      <c r="C20" s="281" t="s">
        <v>144</v>
      </c>
      <c r="D20" s="281"/>
      <c r="E20" s="45"/>
      <c r="F20" s="39"/>
      <c r="G20" s="39"/>
      <c r="H20" s="39"/>
      <c r="I20" s="39"/>
      <c r="J20" s="39"/>
      <c r="K20" s="39"/>
      <c r="L20" s="39"/>
      <c r="M20" s="39"/>
      <c r="N20" s="39"/>
      <c r="O20" s="45"/>
    </row>
    <row r="21" spans="1:25" ht="21">
      <c r="A21" s="39"/>
      <c r="B21" s="46"/>
      <c r="C21" s="281"/>
      <c r="D21" s="281"/>
      <c r="E21" s="45"/>
      <c r="F21" s="39"/>
      <c r="G21" s="77" t="s">
        <v>138</v>
      </c>
      <c r="I21" s="47" t="s">
        <v>133</v>
      </c>
      <c r="K21" s="145" t="s">
        <v>139</v>
      </c>
      <c r="M21" s="77" t="s">
        <v>137</v>
      </c>
      <c r="N21" s="39"/>
      <c r="O21" s="45"/>
      <c r="Q21" s="151"/>
      <c r="R21" s="151"/>
      <c r="S21" s="151"/>
      <c r="T21" s="151"/>
      <c r="U21" s="151"/>
      <c r="V21" s="151"/>
      <c r="W21" s="151"/>
      <c r="X21" s="151"/>
      <c r="Y21" s="151"/>
    </row>
    <row r="22" spans="1:25">
      <c r="A22" s="39"/>
      <c r="B22" s="46"/>
      <c r="C22" s="281"/>
      <c r="D22" s="281"/>
      <c r="E22" s="45"/>
      <c r="F22" s="39"/>
      <c r="G22" s="55"/>
      <c r="H22" s="57" t="s">
        <v>14</v>
      </c>
      <c r="I22" s="58">
        <f>K9</f>
        <v>0</v>
      </c>
      <c r="J22" s="69" t="s">
        <v>15</v>
      </c>
      <c r="K22" s="55"/>
      <c r="L22" s="70" t="s">
        <v>16</v>
      </c>
      <c r="M22" s="58"/>
      <c r="N22" s="59" t="s">
        <v>9</v>
      </c>
      <c r="O22" s="45"/>
      <c r="Q22" s="151"/>
      <c r="R22" s="151"/>
      <c r="S22" s="151"/>
      <c r="T22" s="151"/>
      <c r="U22" s="151"/>
      <c r="V22" s="151"/>
      <c r="W22" s="151"/>
      <c r="X22" s="151"/>
      <c r="Y22" s="151"/>
    </row>
    <row r="23" spans="1:25">
      <c r="A23" s="39"/>
      <c r="B23" s="46"/>
      <c r="C23" s="281"/>
      <c r="D23" s="281"/>
      <c r="E23" s="45"/>
      <c r="F23" s="39"/>
      <c r="G23" s="71" t="s">
        <v>17</v>
      </c>
      <c r="H23" s="39"/>
      <c r="I23" s="71" t="s">
        <v>17</v>
      </c>
      <c r="J23" s="39"/>
      <c r="K23" s="71" t="s">
        <v>17</v>
      </c>
      <c r="L23" s="39"/>
      <c r="M23" s="61"/>
      <c r="N23" s="39"/>
      <c r="O23" s="45"/>
      <c r="Q23" s="152"/>
      <c r="R23" s="151"/>
      <c r="S23" s="151"/>
      <c r="T23" s="151"/>
      <c r="U23" s="151"/>
      <c r="V23" s="151"/>
      <c r="W23" s="151"/>
      <c r="X23" s="151"/>
      <c r="Y23" s="151"/>
    </row>
    <row r="24" spans="1:25">
      <c r="A24" s="39"/>
      <c r="B24" s="46"/>
      <c r="C24" s="281"/>
      <c r="D24" s="281"/>
      <c r="E24" s="45"/>
      <c r="F24" s="39"/>
      <c r="G24" s="71"/>
      <c r="H24" s="39"/>
      <c r="I24" s="71"/>
      <c r="J24" s="39"/>
      <c r="K24" s="71"/>
      <c r="L24" s="39"/>
      <c r="M24" s="61"/>
      <c r="N24" s="39"/>
      <c r="O24" s="45"/>
      <c r="Q24" s="151"/>
      <c r="R24" s="151"/>
      <c r="S24" s="151"/>
      <c r="T24" s="151"/>
      <c r="U24" s="151"/>
      <c r="V24" s="151"/>
      <c r="W24" s="151"/>
      <c r="X24" s="151"/>
      <c r="Y24" s="151"/>
    </row>
    <row r="25" spans="1:25">
      <c r="A25" s="39"/>
      <c r="B25" s="46"/>
      <c r="C25" s="39"/>
      <c r="E25" s="45"/>
      <c r="F25" s="39"/>
      <c r="G25" s="39"/>
      <c r="H25" s="39"/>
      <c r="I25" s="39"/>
      <c r="J25" s="39"/>
      <c r="K25" s="39"/>
      <c r="L25" s="39"/>
      <c r="M25" s="61"/>
      <c r="N25" s="39"/>
      <c r="O25" s="45"/>
      <c r="Q25" s="151"/>
      <c r="R25" s="151"/>
      <c r="S25" s="151"/>
      <c r="T25" s="151"/>
      <c r="U25" s="151"/>
      <c r="V25" s="151"/>
      <c r="W25" s="151"/>
      <c r="X25" s="151"/>
      <c r="Y25" s="151"/>
    </row>
    <row r="26" spans="1:25" ht="21">
      <c r="A26" s="39"/>
      <c r="B26" s="46"/>
      <c r="C26" s="62">
        <f>M43</f>
        <v>0</v>
      </c>
      <c r="D26" s="63" t="s">
        <v>9</v>
      </c>
      <c r="E26" s="45"/>
      <c r="F26" s="39"/>
      <c r="G26" s="77" t="s">
        <v>137</v>
      </c>
      <c r="H26" s="39"/>
      <c r="I26" s="47"/>
      <c r="J26" s="39"/>
      <c r="K26" s="47" t="s">
        <v>124</v>
      </c>
      <c r="L26" s="39"/>
      <c r="M26" s="47" t="s">
        <v>133</v>
      </c>
      <c r="N26" s="39"/>
      <c r="O26" s="45"/>
      <c r="Q26" s="151"/>
      <c r="R26" s="153"/>
      <c r="S26" s="151"/>
      <c r="T26" s="151"/>
      <c r="U26" s="151"/>
      <c r="V26" s="151"/>
      <c r="W26" s="151"/>
      <c r="X26" s="151"/>
      <c r="Y26" s="151"/>
    </row>
    <row r="27" spans="1:25">
      <c r="A27" s="39"/>
      <c r="B27" s="46"/>
      <c r="C27" s="39"/>
      <c r="E27" s="45"/>
      <c r="F27" s="39"/>
      <c r="G27" s="58">
        <f>M22</f>
        <v>0</v>
      </c>
      <c r="H27" s="57" t="s">
        <v>125</v>
      </c>
      <c r="I27" s="58">
        <v>1</v>
      </c>
      <c r="J27" s="57" t="s">
        <v>126</v>
      </c>
      <c r="K27" s="106">
        <f>C16</f>
        <v>0</v>
      </c>
      <c r="L27" s="70" t="s">
        <v>127</v>
      </c>
      <c r="M27" s="58">
        <f>I22</f>
        <v>0</v>
      </c>
      <c r="N27" s="72" t="s">
        <v>128</v>
      </c>
      <c r="O27" s="45"/>
      <c r="Q27" s="151"/>
      <c r="R27" s="153"/>
      <c r="S27" s="151"/>
      <c r="T27" s="151"/>
      <c r="U27" s="151"/>
      <c r="V27" s="151"/>
      <c r="W27" s="151"/>
      <c r="X27" s="151"/>
      <c r="Y27" s="151"/>
    </row>
    <row r="28" spans="1:25">
      <c r="A28" s="39"/>
      <c r="B28" s="46"/>
      <c r="C28" s="39"/>
      <c r="E28" s="45"/>
      <c r="F28" s="39"/>
      <c r="G28" s="71" t="s">
        <v>17</v>
      </c>
      <c r="H28" s="39"/>
      <c r="I28" s="71"/>
      <c r="J28" s="39"/>
      <c r="K28" s="71" t="s">
        <v>17</v>
      </c>
      <c r="L28" s="74"/>
      <c r="M28" s="71" t="s">
        <v>17</v>
      </c>
      <c r="N28" s="39"/>
      <c r="O28" s="45"/>
      <c r="Q28" s="151"/>
      <c r="R28" s="154"/>
      <c r="S28" s="151"/>
      <c r="T28" s="151"/>
      <c r="U28" s="151"/>
      <c r="V28" s="151"/>
      <c r="W28" s="151"/>
      <c r="X28" s="151"/>
      <c r="Y28" s="151"/>
    </row>
    <row r="29" spans="1:25">
      <c r="A29" s="39"/>
      <c r="B29" s="46"/>
      <c r="C29" s="39"/>
      <c r="E29" s="45"/>
      <c r="F29" s="39"/>
      <c r="G29" s="39"/>
      <c r="H29" s="39"/>
      <c r="I29" s="71"/>
      <c r="J29" s="39"/>
      <c r="K29" s="73"/>
      <c r="L29" s="74"/>
      <c r="M29" s="61"/>
      <c r="N29" s="39"/>
      <c r="O29" s="45"/>
      <c r="Q29" s="151"/>
      <c r="R29" s="154"/>
      <c r="S29" s="151"/>
      <c r="T29" s="151"/>
      <c r="U29" s="151"/>
      <c r="V29" s="151"/>
      <c r="W29" s="151"/>
      <c r="X29" s="151"/>
      <c r="Y29" s="151"/>
    </row>
    <row r="30" spans="1:25" ht="36">
      <c r="A30" s="39"/>
      <c r="B30" s="46"/>
      <c r="C30" s="39"/>
      <c r="E30" s="45"/>
      <c r="F30" s="39"/>
      <c r="G30" s="47"/>
      <c r="H30" s="39"/>
      <c r="I30" s="47"/>
      <c r="J30" s="39"/>
      <c r="K30" s="47"/>
      <c r="L30" s="39"/>
      <c r="M30" s="170" t="s">
        <v>163</v>
      </c>
      <c r="N30" s="39" t="s">
        <v>18</v>
      </c>
      <c r="O30" s="45"/>
      <c r="Q30" s="151"/>
      <c r="R30" s="155"/>
      <c r="S30" s="151"/>
      <c r="T30" s="151"/>
      <c r="U30" s="151"/>
      <c r="V30" s="151"/>
      <c r="W30" s="151"/>
      <c r="X30" s="151"/>
      <c r="Y30" s="151"/>
    </row>
    <row r="31" spans="1:25">
      <c r="A31" s="39"/>
      <c r="B31" s="46"/>
      <c r="C31" s="39"/>
      <c r="E31" s="45"/>
      <c r="F31" s="39"/>
      <c r="G31" s="47"/>
      <c r="H31" s="39"/>
      <c r="I31" s="47"/>
      <c r="J31" s="39"/>
      <c r="K31" s="47"/>
      <c r="L31" s="70" t="s">
        <v>16</v>
      </c>
      <c r="M31" s="58"/>
      <c r="N31" s="72" t="s">
        <v>9</v>
      </c>
      <c r="O31" s="45"/>
      <c r="P31" s="144"/>
      <c r="Q31" s="156"/>
      <c r="R31" s="151"/>
      <c r="S31" s="151"/>
      <c r="T31" s="151"/>
      <c r="U31" s="151"/>
      <c r="V31" s="151"/>
      <c r="W31" s="151"/>
      <c r="X31" s="151"/>
      <c r="Y31" s="151"/>
    </row>
    <row r="32" spans="1:25">
      <c r="A32" s="39"/>
      <c r="B32" s="46"/>
      <c r="C32" s="39"/>
      <c r="E32" s="45"/>
      <c r="F32" s="39"/>
      <c r="G32" s="47"/>
      <c r="H32" s="39"/>
      <c r="I32" s="47"/>
      <c r="J32" s="39"/>
      <c r="K32" s="47"/>
      <c r="L32" s="39"/>
      <c r="M32" s="61"/>
      <c r="N32" s="39"/>
      <c r="O32" s="45"/>
      <c r="Q32" s="156"/>
      <c r="R32" s="151"/>
      <c r="S32" s="151"/>
      <c r="T32" s="151"/>
      <c r="U32" s="151"/>
      <c r="V32" s="151"/>
      <c r="W32" s="151"/>
      <c r="X32" s="151"/>
      <c r="Y32" s="151"/>
    </row>
    <row r="33" spans="1:25">
      <c r="A33" s="39"/>
      <c r="B33" s="46"/>
      <c r="C33" s="39"/>
      <c r="E33" s="45"/>
      <c r="F33" s="39"/>
      <c r="G33" s="71"/>
      <c r="H33" s="39"/>
      <c r="I33" s="71"/>
      <c r="J33" s="39"/>
      <c r="K33" s="71"/>
      <c r="L33" s="39"/>
      <c r="M33" s="75"/>
      <c r="N33" s="39"/>
      <c r="O33" s="45"/>
      <c r="Q33" s="151"/>
      <c r="R33" s="151"/>
      <c r="S33" s="151"/>
      <c r="T33" s="151"/>
      <c r="U33" s="151"/>
      <c r="V33" s="151"/>
      <c r="W33" s="151"/>
      <c r="X33" s="151"/>
      <c r="Y33" s="151"/>
    </row>
    <row r="34" spans="1:25">
      <c r="A34" s="39"/>
      <c r="B34" s="46"/>
      <c r="C34" s="39"/>
      <c r="E34" s="45"/>
      <c r="F34" s="39"/>
      <c r="G34" s="39"/>
      <c r="H34" s="39"/>
      <c r="I34" s="39"/>
      <c r="J34" s="39"/>
      <c r="K34" s="39"/>
      <c r="L34" s="39"/>
      <c r="M34" s="39"/>
      <c r="N34" s="39"/>
      <c r="O34" s="45"/>
      <c r="Q34" s="151"/>
      <c r="R34" s="151"/>
      <c r="S34" s="151"/>
      <c r="T34" s="151"/>
      <c r="U34" s="151"/>
      <c r="V34" s="151"/>
      <c r="W34" s="151"/>
      <c r="X34" s="151"/>
      <c r="Y34" s="151"/>
    </row>
    <row r="35" spans="1:25">
      <c r="A35" s="39"/>
      <c r="B35" s="46"/>
      <c r="C35" s="39"/>
      <c r="E35" s="45"/>
      <c r="F35" s="39"/>
      <c r="G35" s="71"/>
      <c r="H35" s="39"/>
      <c r="I35" s="71"/>
      <c r="J35" s="39"/>
      <c r="K35" s="71"/>
      <c r="L35" s="39"/>
      <c r="M35" s="61"/>
      <c r="N35" s="39"/>
      <c r="O35" s="45"/>
      <c r="Q35" s="151"/>
      <c r="R35" s="151"/>
      <c r="S35" s="151"/>
      <c r="T35" s="151"/>
      <c r="U35" s="151"/>
      <c r="V35" s="151"/>
      <c r="W35" s="151"/>
      <c r="X35" s="151"/>
      <c r="Y35" s="151"/>
    </row>
    <row r="36" spans="1:25">
      <c r="A36" s="39"/>
      <c r="B36" s="46"/>
      <c r="C36" s="39"/>
      <c r="E36" s="45"/>
      <c r="F36" s="39"/>
      <c r="G36" s="39"/>
      <c r="H36" s="39"/>
      <c r="I36" s="39"/>
      <c r="J36" s="39"/>
      <c r="K36" s="39"/>
      <c r="L36" s="39"/>
      <c r="M36" s="61"/>
      <c r="N36" s="39"/>
      <c r="O36" s="45"/>
      <c r="Q36" s="151"/>
      <c r="R36" s="151"/>
      <c r="S36" s="151"/>
      <c r="T36" s="151"/>
      <c r="U36" s="151"/>
      <c r="V36" s="157"/>
      <c r="W36" s="151"/>
      <c r="X36" s="151"/>
      <c r="Y36" s="151"/>
    </row>
    <row r="37" spans="1:25" ht="27">
      <c r="A37" s="39"/>
      <c r="B37" s="46"/>
      <c r="C37" s="39"/>
      <c r="E37" s="45"/>
      <c r="F37" s="39"/>
      <c r="G37" s="77" t="s">
        <v>129</v>
      </c>
      <c r="H37" s="39"/>
      <c r="I37" s="78" t="s">
        <v>145</v>
      </c>
      <c r="J37" s="39"/>
      <c r="K37" s="169" t="s">
        <v>140</v>
      </c>
      <c r="L37" s="39"/>
      <c r="M37" s="79" t="s">
        <v>130</v>
      </c>
      <c r="N37" s="39" t="s">
        <v>20</v>
      </c>
      <c r="O37" s="45"/>
      <c r="Q37" s="151"/>
      <c r="R37" s="158"/>
      <c r="S37" s="158"/>
      <c r="T37" s="158"/>
      <c r="U37" s="158"/>
      <c r="V37" s="158"/>
      <c r="W37" s="158"/>
      <c r="X37" s="151"/>
      <c r="Y37" s="151"/>
    </row>
    <row r="38" spans="1:25">
      <c r="A38" s="39"/>
      <c r="B38" s="46"/>
      <c r="C38" s="39"/>
      <c r="E38" s="45"/>
      <c r="F38" s="39"/>
      <c r="G38" s="80"/>
      <c r="H38" s="57" t="s">
        <v>19</v>
      </c>
      <c r="I38" s="81">
        <f>C16</f>
        <v>0</v>
      </c>
      <c r="J38" s="57" t="s">
        <v>19</v>
      </c>
      <c r="K38" s="80">
        <v>0</v>
      </c>
      <c r="L38" s="57" t="s">
        <v>16</v>
      </c>
      <c r="M38" s="82"/>
      <c r="N38" s="76" t="s">
        <v>9</v>
      </c>
      <c r="O38" s="45"/>
      <c r="Q38" s="151"/>
      <c r="R38" s="159"/>
      <c r="S38" s="159"/>
      <c r="T38" s="153"/>
      <c r="U38" s="151"/>
      <c r="V38" s="151"/>
      <c r="W38" s="151"/>
      <c r="X38" s="151"/>
      <c r="Y38" s="151"/>
    </row>
    <row r="39" spans="1:25">
      <c r="A39" s="39"/>
      <c r="B39" s="46"/>
      <c r="C39" s="39"/>
      <c r="E39" s="45"/>
      <c r="F39" s="39"/>
      <c r="G39" s="71" t="s">
        <v>17</v>
      </c>
      <c r="H39" s="39"/>
      <c r="I39" s="71" t="s">
        <v>17</v>
      </c>
      <c r="J39" s="39"/>
      <c r="K39" s="71" t="s">
        <v>17</v>
      </c>
      <c r="L39" s="39"/>
      <c r="M39" s="61"/>
      <c r="N39" s="39"/>
      <c r="O39" s="45"/>
      <c r="Q39" s="151"/>
      <c r="R39" s="159"/>
      <c r="S39" s="159"/>
      <c r="T39" s="153"/>
      <c r="U39" s="153"/>
      <c r="V39" s="153"/>
      <c r="W39" s="153"/>
      <c r="X39" s="151"/>
      <c r="Y39" s="151"/>
    </row>
    <row r="40" spans="1:25">
      <c r="A40" s="39"/>
      <c r="B40" s="46"/>
      <c r="C40" s="39"/>
      <c r="E40" s="45"/>
      <c r="F40" s="39"/>
      <c r="G40" s="71"/>
      <c r="H40" s="39"/>
      <c r="I40" s="71"/>
      <c r="J40" s="39"/>
      <c r="K40" s="71"/>
      <c r="L40" s="39"/>
      <c r="M40" s="61"/>
      <c r="N40" s="39"/>
      <c r="O40" s="45"/>
      <c r="Q40" s="151"/>
      <c r="R40" s="151"/>
      <c r="S40" s="151"/>
      <c r="T40" s="160"/>
      <c r="U40" s="153"/>
      <c r="V40" s="153"/>
      <c r="W40" s="153"/>
      <c r="X40" s="151"/>
      <c r="Y40" s="151"/>
    </row>
    <row r="41" spans="1:25">
      <c r="A41" s="39"/>
      <c r="B41" s="46"/>
      <c r="C41" s="39"/>
      <c r="E41" s="45"/>
      <c r="F41" s="39"/>
      <c r="G41" s="71"/>
      <c r="H41" s="39"/>
      <c r="I41" s="71"/>
      <c r="J41" s="39"/>
      <c r="K41" s="71"/>
      <c r="L41" s="39"/>
      <c r="M41" s="61"/>
      <c r="N41" s="39"/>
      <c r="O41" s="45"/>
      <c r="Q41" s="151"/>
      <c r="R41" s="159"/>
      <c r="S41" s="159"/>
      <c r="T41" s="159"/>
      <c r="U41" s="159"/>
      <c r="V41" s="159"/>
      <c r="W41" s="159"/>
      <c r="X41" s="151"/>
      <c r="Y41" s="151"/>
    </row>
    <row r="42" spans="1:25">
      <c r="A42" s="39"/>
      <c r="B42" s="46"/>
      <c r="C42" s="39"/>
      <c r="E42" s="45"/>
      <c r="F42" s="39"/>
      <c r="H42" s="39"/>
      <c r="J42" s="39"/>
      <c r="K42" s="71"/>
      <c r="L42" s="39"/>
      <c r="O42" s="45"/>
      <c r="Q42" s="151"/>
      <c r="R42" s="151"/>
      <c r="S42" s="161"/>
      <c r="T42" s="151"/>
      <c r="U42" s="153"/>
      <c r="V42" s="153"/>
      <c r="W42" s="153"/>
      <c r="X42" s="151"/>
      <c r="Y42" s="151"/>
    </row>
    <row r="43" spans="1:25" ht="27.75" customHeight="1">
      <c r="A43" s="39"/>
      <c r="B43" s="46"/>
      <c r="C43" s="39"/>
      <c r="E43" s="45"/>
      <c r="F43" s="39"/>
      <c r="G43" s="287" t="s">
        <v>143</v>
      </c>
      <c r="H43" s="287"/>
      <c r="I43" s="287"/>
      <c r="J43" s="287"/>
      <c r="K43" s="287"/>
      <c r="L43" s="57" t="s">
        <v>16</v>
      </c>
      <c r="M43" s="83">
        <f>IF(M31&gt;=M38,M38,M31)</f>
        <v>0</v>
      </c>
      <c r="N43" s="76" t="s">
        <v>9</v>
      </c>
      <c r="O43" s="45"/>
      <c r="Q43" s="151"/>
      <c r="R43" s="151"/>
      <c r="S43" s="151"/>
      <c r="T43" s="151"/>
      <c r="U43" s="151"/>
      <c r="V43" s="151"/>
      <c r="W43" s="151"/>
      <c r="X43" s="151"/>
      <c r="Y43" s="151"/>
    </row>
    <row r="44" spans="1:25">
      <c r="A44" s="39"/>
      <c r="B44" s="46"/>
      <c r="C44" s="39"/>
      <c r="E44" s="45"/>
      <c r="F44" s="39"/>
      <c r="G44" s="84"/>
      <c r="H44" s="39"/>
      <c r="I44" s="71"/>
      <c r="J44" s="39"/>
      <c r="K44" s="71"/>
      <c r="L44" s="39"/>
      <c r="M44" s="85"/>
      <c r="N44" s="39"/>
      <c r="O44" s="45"/>
      <c r="Q44" s="151"/>
      <c r="R44" s="158"/>
      <c r="S44" s="158"/>
      <c r="T44" s="158"/>
      <c r="U44" s="158"/>
      <c r="V44" s="153"/>
      <c r="W44" s="151"/>
      <c r="X44" s="151"/>
      <c r="Y44" s="151"/>
    </row>
    <row r="45" spans="1:25">
      <c r="A45" s="39"/>
      <c r="B45" s="46"/>
      <c r="C45" s="39"/>
      <c r="E45" s="45"/>
      <c r="F45" s="39"/>
      <c r="G45" s="84"/>
      <c r="H45" s="39"/>
      <c r="I45" s="71"/>
      <c r="J45" s="39"/>
      <c r="K45" s="71"/>
      <c r="L45" s="39"/>
      <c r="M45" s="85"/>
      <c r="N45" s="39"/>
      <c r="O45" s="45"/>
      <c r="Q45" s="151"/>
      <c r="R45" s="159"/>
      <c r="S45" s="159"/>
      <c r="T45" s="147"/>
      <c r="U45" s="148"/>
      <c r="V45" s="151"/>
      <c r="W45" s="151"/>
      <c r="X45" s="151"/>
      <c r="Y45" s="151"/>
    </row>
    <row r="46" spans="1:25">
      <c r="A46" s="39"/>
      <c r="B46" s="46"/>
      <c r="C46" s="39"/>
      <c r="E46" s="45"/>
      <c r="F46" s="39"/>
      <c r="G46" s="39"/>
      <c r="H46" s="39"/>
      <c r="I46" s="39"/>
      <c r="J46" s="39"/>
      <c r="K46" s="39"/>
      <c r="L46" s="39"/>
      <c r="M46" s="39"/>
      <c r="N46" s="39"/>
      <c r="O46" s="45"/>
      <c r="Q46" s="151"/>
      <c r="R46" s="162"/>
      <c r="S46" s="159"/>
      <c r="T46" s="149"/>
      <c r="U46" s="148"/>
      <c r="V46" s="151"/>
      <c r="W46" s="151"/>
      <c r="X46" s="151"/>
      <c r="Y46" s="151"/>
    </row>
    <row r="47" spans="1:25">
      <c r="A47" s="39"/>
      <c r="B47" s="42"/>
      <c r="C47" s="43"/>
      <c r="D47" s="43"/>
      <c r="E47" s="44"/>
      <c r="F47" s="43"/>
      <c r="G47" s="86" t="s">
        <v>141</v>
      </c>
      <c r="H47" s="43"/>
      <c r="I47" s="43"/>
      <c r="J47" s="43"/>
      <c r="K47" s="43"/>
      <c r="L47" s="43"/>
      <c r="M47" s="43"/>
      <c r="N47" s="43"/>
      <c r="O47" s="44"/>
      <c r="Q47" s="151"/>
      <c r="R47" s="159"/>
      <c r="S47" s="159"/>
      <c r="T47" s="148"/>
      <c r="U47" s="148"/>
      <c r="V47" s="151"/>
      <c r="W47" s="151"/>
      <c r="X47" s="151"/>
      <c r="Y47" s="151"/>
    </row>
    <row r="48" spans="1:25">
      <c r="A48" s="39"/>
      <c r="B48" s="46"/>
      <c r="C48" s="39"/>
      <c r="E48" s="45"/>
      <c r="F48" s="39"/>
      <c r="G48" s="87"/>
      <c r="H48" s="39"/>
      <c r="I48" s="39"/>
      <c r="J48" s="39"/>
      <c r="K48" s="88"/>
      <c r="L48" s="89" t="s">
        <v>9</v>
      </c>
      <c r="M48" s="39"/>
      <c r="N48" s="39"/>
      <c r="O48" s="45"/>
      <c r="Q48" s="151"/>
      <c r="R48" s="159"/>
      <c r="S48" s="159"/>
      <c r="T48" s="150"/>
      <c r="U48" s="148"/>
      <c r="V48" s="151"/>
      <c r="W48" s="151"/>
      <c r="X48" s="151"/>
      <c r="Y48" s="151"/>
    </row>
    <row r="49" spans="1:25" ht="13.5" customHeight="1">
      <c r="A49" s="39"/>
      <c r="B49" s="46"/>
      <c r="C49" s="279" t="s">
        <v>142</v>
      </c>
      <c r="D49" s="279"/>
      <c r="E49" s="45"/>
      <c r="F49" s="43"/>
      <c r="G49" s="86" t="s">
        <v>61</v>
      </c>
      <c r="H49" s="43"/>
      <c r="I49" s="43"/>
      <c r="J49" s="43"/>
      <c r="K49" s="43"/>
      <c r="L49" s="43"/>
      <c r="M49" s="43"/>
      <c r="N49" s="43"/>
      <c r="O49" s="44"/>
      <c r="Q49" s="151"/>
      <c r="R49" s="151"/>
      <c r="S49" s="151"/>
      <c r="T49" s="146"/>
      <c r="U49" s="146"/>
      <c r="V49" s="151"/>
      <c r="W49" s="151"/>
      <c r="X49" s="151"/>
      <c r="Y49" s="151"/>
    </row>
    <row r="50" spans="1:25">
      <c r="A50" s="39"/>
      <c r="B50" s="46"/>
      <c r="C50" s="279"/>
      <c r="D50" s="279"/>
      <c r="E50" s="45"/>
      <c r="F50" s="49"/>
      <c r="G50" s="90"/>
      <c r="H50" s="49"/>
      <c r="I50" s="49"/>
      <c r="J50" s="49"/>
      <c r="K50" s="91"/>
      <c r="L50" s="92" t="s">
        <v>9</v>
      </c>
      <c r="M50" s="49"/>
      <c r="N50" s="49"/>
      <c r="O50" s="50"/>
      <c r="Q50" s="151"/>
      <c r="R50" s="151"/>
      <c r="S50" s="151"/>
      <c r="T50" s="151"/>
      <c r="U50" s="151"/>
      <c r="V50" s="151"/>
      <c r="W50" s="151"/>
      <c r="X50" s="151"/>
      <c r="Y50" s="151"/>
    </row>
    <row r="51" spans="1:25">
      <c r="A51" s="39"/>
      <c r="B51" s="46"/>
      <c r="C51" s="39"/>
      <c r="E51" s="45"/>
      <c r="F51" s="39"/>
      <c r="G51" s="87" t="s">
        <v>62</v>
      </c>
      <c r="H51" s="39"/>
      <c r="I51" s="39"/>
      <c r="J51" s="39"/>
      <c r="K51" s="39"/>
      <c r="L51" s="39"/>
      <c r="M51" s="39"/>
      <c r="N51" s="39"/>
      <c r="O51" s="45"/>
      <c r="Q51" s="151"/>
      <c r="R51" s="151"/>
      <c r="S51" s="151"/>
      <c r="T51" s="151"/>
      <c r="U51" s="151"/>
      <c r="V51" s="151"/>
      <c r="W51" s="151"/>
      <c r="X51" s="151"/>
      <c r="Y51" s="151"/>
    </row>
    <row r="52" spans="1:25">
      <c r="A52" s="39"/>
      <c r="B52" s="48"/>
      <c r="C52" s="49"/>
      <c r="D52" s="49"/>
      <c r="E52" s="50"/>
      <c r="F52" s="49"/>
      <c r="G52" s="49"/>
      <c r="H52" s="49"/>
      <c r="I52" s="49"/>
      <c r="J52" s="49"/>
      <c r="K52" s="91"/>
      <c r="L52" s="92" t="s">
        <v>9</v>
      </c>
      <c r="M52" s="49"/>
      <c r="N52" s="49"/>
      <c r="O52" s="50"/>
      <c r="Q52" s="151"/>
      <c r="R52" s="151"/>
      <c r="S52" s="151"/>
      <c r="T52" s="151"/>
      <c r="U52" s="151"/>
      <c r="V52" s="151"/>
      <c r="W52" s="151"/>
      <c r="X52" s="151"/>
      <c r="Y52" s="151"/>
    </row>
  </sheetData>
  <mergeCells count="10">
    <mergeCell ref="C49:D50"/>
    <mergeCell ref="C6:D6"/>
    <mergeCell ref="C20:D24"/>
    <mergeCell ref="B2:O2"/>
    <mergeCell ref="F6:O6"/>
    <mergeCell ref="C17:D17"/>
    <mergeCell ref="G43:K43"/>
    <mergeCell ref="C14:D14"/>
    <mergeCell ref="C9:D9"/>
    <mergeCell ref="C13:D13"/>
  </mergeCells>
  <phoneticPr fontId="8"/>
  <printOptions gridLinesSet="0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showGridLines="0" view="pageBreakPreview" topLeftCell="A82" zoomScaleNormal="100" zoomScaleSheetLayoutView="100" workbookViewId="0">
      <selection activeCell="Q7" sqref="Q7"/>
    </sheetView>
  </sheetViews>
  <sheetFormatPr defaultRowHeight="14.25"/>
  <cols>
    <col min="1" max="1" width="2.125" style="93" customWidth="1"/>
    <col min="2" max="2" width="1.125" style="93" customWidth="1"/>
    <col min="3" max="3" width="3.125" style="93" customWidth="1"/>
    <col min="4" max="47" width="2.125" style="93" customWidth="1"/>
    <col min="48" max="16384" width="9" style="93"/>
  </cols>
  <sheetData>
    <row r="1" spans="1:42" ht="6" customHeight="1">
      <c r="AO1" s="135"/>
      <c r="AP1" s="135"/>
    </row>
    <row r="2" spans="1:42" ht="16.149999999999999" customHeight="1">
      <c r="A2" s="93" t="s">
        <v>243</v>
      </c>
      <c r="AO2" s="135"/>
      <c r="AP2" s="135"/>
    </row>
    <row r="3" spans="1:42" ht="36" customHeight="1">
      <c r="L3" s="135"/>
      <c r="M3" s="135"/>
      <c r="N3" s="135"/>
      <c r="O3" s="135"/>
      <c r="P3" s="135"/>
      <c r="Q3" s="135"/>
      <c r="R3" s="135"/>
      <c r="S3" s="135"/>
      <c r="T3" s="136" t="s">
        <v>119</v>
      </c>
      <c r="U3" s="135"/>
      <c r="V3" s="135"/>
      <c r="W3" s="135"/>
      <c r="X3" s="135"/>
      <c r="Y3" s="135"/>
      <c r="Z3" s="135"/>
      <c r="AA3" s="135"/>
      <c r="AB3" s="135"/>
      <c r="AC3" s="135"/>
      <c r="AO3" s="135"/>
      <c r="AP3" s="135"/>
    </row>
    <row r="4" spans="1:42" ht="24.6" customHeight="1">
      <c r="E4" s="93" t="s">
        <v>253</v>
      </c>
      <c r="T4" s="95"/>
      <c r="AO4" s="135"/>
      <c r="AP4" s="135"/>
    </row>
    <row r="5" spans="1:42" ht="18" customHeight="1">
      <c r="AC5" s="94" t="s">
        <v>248</v>
      </c>
      <c r="AD5" s="295"/>
      <c r="AE5" s="295"/>
      <c r="AF5" s="295"/>
      <c r="AG5" s="95" t="s">
        <v>28</v>
      </c>
      <c r="AH5" s="295"/>
      <c r="AI5" s="295"/>
      <c r="AJ5" s="295"/>
      <c r="AK5" s="95" t="s">
        <v>29</v>
      </c>
      <c r="AL5" s="295"/>
      <c r="AM5" s="295"/>
      <c r="AN5" s="295"/>
      <c r="AO5" s="95" t="s">
        <v>30</v>
      </c>
      <c r="AP5" s="135"/>
    </row>
    <row r="6" spans="1:42" ht="18" customHeight="1">
      <c r="I6" s="138"/>
      <c r="X6" s="138"/>
      <c r="AO6" s="135"/>
      <c r="AP6" s="135"/>
    </row>
    <row r="7" spans="1:42" ht="18" customHeight="1">
      <c r="AO7" s="135"/>
      <c r="AP7" s="135"/>
    </row>
    <row r="8" spans="1:42" ht="21.6" customHeight="1">
      <c r="B8" s="93" t="s">
        <v>97</v>
      </c>
      <c r="C8" s="137"/>
      <c r="D8" s="137"/>
      <c r="E8" s="137"/>
      <c r="F8" s="137"/>
      <c r="G8" s="137"/>
      <c r="H8" s="137"/>
      <c r="I8" s="137"/>
      <c r="J8" s="173"/>
      <c r="K8" s="173"/>
      <c r="L8" s="173"/>
      <c r="M8" s="173"/>
      <c r="N8" s="173"/>
      <c r="O8" s="173"/>
      <c r="P8" s="173"/>
      <c r="Q8" s="173"/>
      <c r="R8" s="173"/>
      <c r="S8" s="110" t="s">
        <v>247</v>
      </c>
      <c r="T8" s="173"/>
      <c r="U8" s="173"/>
      <c r="V8" s="173"/>
      <c r="W8" s="173"/>
      <c r="X8" s="179"/>
      <c r="Z8" s="173"/>
      <c r="AA8" s="173"/>
      <c r="AO8" s="135"/>
      <c r="AP8" s="135"/>
    </row>
    <row r="9" spans="1:42" ht="18" customHeight="1">
      <c r="AO9" s="135"/>
      <c r="AP9" s="135"/>
    </row>
    <row r="10" spans="1:42" ht="18" customHeight="1"/>
    <row r="11" spans="1:42" ht="10.9" customHeight="1"/>
    <row r="12" spans="1:42" ht="18" customHeight="1">
      <c r="L12" s="110" t="s">
        <v>72</v>
      </c>
      <c r="P12" s="296" t="s">
        <v>98</v>
      </c>
      <c r="Q12" s="296"/>
      <c r="R12" s="296"/>
      <c r="S12" s="296"/>
      <c r="T12" s="296"/>
      <c r="U12" s="296"/>
      <c r="V12" s="296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</row>
    <row r="13" spans="1:42" ht="6" customHeight="1">
      <c r="T13" s="95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</row>
    <row r="14" spans="1:42" ht="18" customHeight="1">
      <c r="P14" s="296" t="s">
        <v>31</v>
      </c>
      <c r="Q14" s="296"/>
      <c r="R14" s="296"/>
      <c r="S14" s="296"/>
      <c r="T14" s="296"/>
      <c r="U14" s="296"/>
      <c r="V14" s="296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</row>
    <row r="15" spans="1:42" ht="6" customHeight="1">
      <c r="T15" s="95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</row>
    <row r="16" spans="1:42" ht="18" customHeight="1">
      <c r="C16" s="164"/>
      <c r="P16" s="296" t="s">
        <v>32</v>
      </c>
      <c r="Q16" s="296"/>
      <c r="R16" s="296"/>
      <c r="S16" s="296"/>
      <c r="T16" s="296"/>
      <c r="U16" s="296"/>
      <c r="V16" s="296"/>
      <c r="Y16" s="290"/>
      <c r="Z16" s="290"/>
      <c r="AA16" s="290"/>
      <c r="AB16" s="290"/>
      <c r="AC16" s="290"/>
      <c r="AD16" s="290"/>
      <c r="AE16" s="97"/>
      <c r="AF16" s="290"/>
      <c r="AG16" s="290"/>
      <c r="AH16" s="290"/>
      <c r="AI16" s="290"/>
      <c r="AJ16" s="290"/>
      <c r="AK16" s="290"/>
      <c r="AL16" s="290"/>
      <c r="AM16" s="290"/>
      <c r="AO16" s="94"/>
    </row>
    <row r="17" spans="1:41" ht="28.15" customHeight="1"/>
    <row r="18" spans="1:41" ht="18" customHeight="1">
      <c r="A18" s="289" t="s">
        <v>120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89"/>
      <c r="AH18" s="289"/>
      <c r="AI18" s="289"/>
      <c r="AJ18" s="289"/>
      <c r="AK18" s="289"/>
      <c r="AL18" s="289"/>
      <c r="AM18" s="289"/>
      <c r="AN18" s="289"/>
    </row>
    <row r="19" spans="1:41" ht="27" customHeight="1"/>
    <row r="20" spans="1:41" ht="18" customHeight="1">
      <c r="T20" s="139" t="s">
        <v>33</v>
      </c>
    </row>
    <row r="21" spans="1:41" ht="27" customHeight="1"/>
    <row r="22" spans="1:41" ht="18" customHeight="1">
      <c r="A22" s="93" t="s">
        <v>34</v>
      </c>
      <c r="C22" s="296" t="s">
        <v>147</v>
      </c>
      <c r="D22" s="296"/>
      <c r="E22" s="296"/>
      <c r="F22" s="296"/>
      <c r="G22" s="296"/>
      <c r="H22" s="296"/>
      <c r="I22" s="296"/>
      <c r="J22" s="296"/>
      <c r="N22" s="290">
        <f>監理出来高調書!C4</f>
        <v>0</v>
      </c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  <c r="AD22" s="290"/>
      <c r="AE22" s="290"/>
      <c r="AF22" s="290"/>
      <c r="AG22" s="290"/>
      <c r="AH22" s="290"/>
      <c r="AI22" s="290"/>
      <c r="AJ22" s="290"/>
      <c r="AK22" s="290"/>
      <c r="AL22" s="290"/>
      <c r="AM22" s="290"/>
      <c r="AN22" s="290"/>
    </row>
    <row r="23" spans="1:41" ht="9" customHeight="1"/>
    <row r="24" spans="1:41" ht="29.25" customHeight="1">
      <c r="A24" s="93" t="s">
        <v>99</v>
      </c>
      <c r="C24" s="291" t="s">
        <v>131</v>
      </c>
      <c r="D24" s="291"/>
      <c r="E24" s="291"/>
      <c r="F24" s="291"/>
      <c r="G24" s="291"/>
      <c r="H24" s="291"/>
      <c r="I24" s="291"/>
      <c r="J24" s="291"/>
      <c r="N24" s="292" t="s">
        <v>165</v>
      </c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H24" s="292"/>
      <c r="AI24" s="292"/>
      <c r="AJ24" s="292"/>
      <c r="AK24" s="292"/>
      <c r="AL24" s="292"/>
      <c r="AM24" s="292"/>
      <c r="AN24" s="292"/>
      <c r="AO24" s="292"/>
    </row>
    <row r="25" spans="1:41" ht="9" customHeight="1"/>
    <row r="26" spans="1:41" ht="18" customHeight="1">
      <c r="A26" s="93" t="s">
        <v>100</v>
      </c>
      <c r="C26" s="296" t="s">
        <v>121</v>
      </c>
      <c r="D26" s="296"/>
      <c r="E26" s="296"/>
      <c r="F26" s="296"/>
      <c r="G26" s="296"/>
      <c r="H26" s="296"/>
      <c r="I26" s="296"/>
      <c r="J26" s="296"/>
      <c r="N26" s="290" t="s">
        <v>252</v>
      </c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</row>
    <row r="27" spans="1:41" ht="5.25" customHeight="1"/>
    <row r="28" spans="1:41" ht="28.5" customHeight="1">
      <c r="A28" s="93" t="s">
        <v>101</v>
      </c>
      <c r="C28" s="297" t="s">
        <v>132</v>
      </c>
      <c r="D28" s="297"/>
      <c r="E28" s="297"/>
      <c r="F28" s="297"/>
      <c r="G28" s="297"/>
      <c r="H28" s="297"/>
      <c r="I28" s="297"/>
      <c r="J28" s="297"/>
      <c r="P28" s="94" t="s">
        <v>96</v>
      </c>
      <c r="Q28" s="295">
        <v>23</v>
      </c>
      <c r="R28" s="295"/>
      <c r="S28" s="295"/>
      <c r="T28" s="95" t="s">
        <v>28</v>
      </c>
      <c r="U28" s="295">
        <v>3</v>
      </c>
      <c r="V28" s="295"/>
      <c r="W28" s="295"/>
      <c r="X28" s="95" t="s">
        <v>29</v>
      </c>
      <c r="Y28" s="295">
        <v>31</v>
      </c>
      <c r="Z28" s="295"/>
      <c r="AA28" s="295"/>
      <c r="AB28" s="95" t="s">
        <v>30</v>
      </c>
    </row>
    <row r="29" spans="1:41" ht="5.25" customHeight="1"/>
    <row r="30" spans="1:41" ht="18" customHeight="1">
      <c r="A30" s="93" t="s">
        <v>102</v>
      </c>
      <c r="C30" s="296" t="s">
        <v>103</v>
      </c>
      <c r="D30" s="296"/>
      <c r="E30" s="296"/>
      <c r="F30" s="296"/>
      <c r="G30" s="296"/>
      <c r="H30" s="296"/>
      <c r="I30" s="296"/>
      <c r="J30" s="296"/>
      <c r="AB30" s="94" t="s">
        <v>104</v>
      </c>
    </row>
    <row r="31" spans="1:41" ht="9" customHeight="1">
      <c r="E31" s="94"/>
      <c r="H31" s="95"/>
      <c r="K31" s="95"/>
    </row>
    <row r="32" spans="1:41" ht="22.15" customHeight="1">
      <c r="A32" s="93" t="s">
        <v>73</v>
      </c>
      <c r="C32" s="296" t="s">
        <v>105</v>
      </c>
      <c r="D32" s="296"/>
      <c r="E32" s="296"/>
      <c r="F32" s="296"/>
      <c r="G32" s="296"/>
      <c r="H32" s="296"/>
      <c r="I32" s="296"/>
      <c r="J32" s="296"/>
      <c r="P32" s="94" t="s">
        <v>96</v>
      </c>
      <c r="Q32" s="295"/>
      <c r="R32" s="295"/>
      <c r="S32" s="295"/>
      <c r="T32" s="95" t="s">
        <v>28</v>
      </c>
      <c r="U32" s="295"/>
      <c r="V32" s="295"/>
      <c r="W32" s="295"/>
      <c r="X32" s="95" t="s">
        <v>29</v>
      </c>
      <c r="Y32" s="295"/>
      <c r="Z32" s="295"/>
      <c r="AA32" s="295"/>
      <c r="AB32" s="95" t="s">
        <v>30</v>
      </c>
    </row>
    <row r="33" spans="1:42" ht="23.45" customHeight="1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</row>
    <row r="34" spans="1:42" ht="24" customHeight="1"/>
    <row r="35" spans="1:42" ht="12" customHeight="1">
      <c r="F35" s="140"/>
      <c r="G35" s="140"/>
      <c r="H35" s="141" t="s">
        <v>38</v>
      </c>
      <c r="I35" s="140"/>
      <c r="J35" s="140"/>
      <c r="K35" s="294" t="s">
        <v>106</v>
      </c>
      <c r="L35" s="294"/>
      <c r="M35" s="294"/>
      <c r="N35" s="294"/>
      <c r="O35" s="293" t="s">
        <v>107</v>
      </c>
      <c r="P35" s="293"/>
      <c r="Q35" s="293"/>
      <c r="R35" s="293"/>
      <c r="S35" s="140"/>
      <c r="T35" s="294" t="s">
        <v>108</v>
      </c>
      <c r="U35" s="294"/>
      <c r="V35" s="294"/>
      <c r="W35" s="294"/>
      <c r="X35" s="293" t="s">
        <v>109</v>
      </c>
      <c r="Y35" s="293"/>
      <c r="Z35" s="293"/>
      <c r="AA35" s="293"/>
      <c r="AB35" s="293" t="s">
        <v>110</v>
      </c>
      <c r="AC35" s="293"/>
      <c r="AD35" s="293"/>
      <c r="AE35" s="293"/>
      <c r="AF35" s="293"/>
      <c r="AG35" s="293" t="s">
        <v>111</v>
      </c>
      <c r="AH35" s="293"/>
      <c r="AI35" s="293"/>
      <c r="AJ35" s="293"/>
      <c r="AK35" s="140"/>
    </row>
    <row r="36" spans="1:42" ht="19.899999999999999" customHeight="1"/>
    <row r="37" spans="1:42" ht="19.899999999999999" customHeight="1"/>
    <row r="38" spans="1:42" ht="9.6" customHeight="1"/>
    <row r="39" spans="1:42" ht="18" customHeight="1">
      <c r="A39" s="96" t="s">
        <v>112</v>
      </c>
    </row>
    <row r="40" spans="1:42" ht="19.149999999999999" customHeight="1"/>
    <row r="41" spans="1:42" ht="18" customHeight="1">
      <c r="G41" s="95" t="s">
        <v>113</v>
      </c>
      <c r="H41" s="95"/>
      <c r="L41" s="93" t="s">
        <v>28</v>
      </c>
      <c r="P41" s="93" t="s">
        <v>29</v>
      </c>
      <c r="T41" s="93" t="s">
        <v>30</v>
      </c>
    </row>
    <row r="42" spans="1:42" ht="24" customHeight="1"/>
    <row r="43" spans="1:42" ht="21" customHeight="1">
      <c r="V43" s="142" t="s">
        <v>71</v>
      </c>
    </row>
    <row r="44" spans="1:42" ht="42.6" customHeight="1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42" ht="13.5" customHeight="1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93" t="s">
        <v>114</v>
      </c>
      <c r="S45" s="135"/>
      <c r="T45" s="135"/>
      <c r="U45" s="135"/>
      <c r="V45" s="135"/>
      <c r="W45" s="135"/>
      <c r="AO45" s="94"/>
    </row>
    <row r="46" spans="1:42" ht="13.5" customHeight="1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42" ht="6" customHeight="1">
      <c r="AO47" s="135"/>
      <c r="AP47" s="135"/>
    </row>
    <row r="48" spans="1:42" ht="16.149999999999999" customHeight="1">
      <c r="A48" s="93" t="str">
        <f>A2</f>
        <v>（約款第31条）</v>
      </c>
      <c r="AO48" s="135"/>
      <c r="AP48" s="135"/>
    </row>
    <row r="49" spans="1:42" ht="36" customHeight="1">
      <c r="L49" s="135"/>
      <c r="M49" s="135"/>
      <c r="N49" s="135"/>
      <c r="O49" s="135"/>
      <c r="P49" s="135"/>
      <c r="Q49" s="135"/>
      <c r="R49" s="135"/>
      <c r="S49" s="135"/>
      <c r="T49" s="136" t="str">
        <f>T3</f>
        <v>引渡部分に係る成果物引渡書</v>
      </c>
      <c r="U49" s="135"/>
      <c r="V49" s="135"/>
      <c r="W49" s="135"/>
      <c r="X49" s="135"/>
      <c r="Y49" s="135"/>
      <c r="Z49" s="135"/>
      <c r="AA49" s="135"/>
      <c r="AB49" s="135"/>
      <c r="AC49" s="135"/>
      <c r="AO49" s="135"/>
      <c r="AP49" s="135"/>
    </row>
    <row r="50" spans="1:42" ht="24.6" customHeight="1">
      <c r="AO50" s="135"/>
      <c r="AP50" s="135"/>
    </row>
    <row r="51" spans="1:42" ht="18" customHeight="1">
      <c r="AC51" s="94" t="s">
        <v>96</v>
      </c>
      <c r="AD51" s="295"/>
      <c r="AE51" s="295"/>
      <c r="AF51" s="295"/>
      <c r="AG51" s="95" t="s">
        <v>28</v>
      </c>
      <c r="AH51" s="295"/>
      <c r="AI51" s="295"/>
      <c r="AJ51" s="295"/>
      <c r="AK51" s="95" t="s">
        <v>29</v>
      </c>
      <c r="AL51" s="295"/>
      <c r="AM51" s="295"/>
      <c r="AN51" s="295"/>
      <c r="AO51" s="95" t="s">
        <v>30</v>
      </c>
      <c r="AP51" s="135"/>
    </row>
    <row r="52" spans="1:42" ht="18" customHeight="1">
      <c r="AO52" s="135"/>
      <c r="AP52" s="135"/>
    </row>
    <row r="53" spans="1:42" ht="18" customHeight="1">
      <c r="AO53" s="135"/>
      <c r="AP53" s="135"/>
    </row>
    <row r="54" spans="1:42" ht="21.6" customHeight="1">
      <c r="B54" s="93" t="s">
        <v>97</v>
      </c>
      <c r="C54" s="137"/>
      <c r="D54" s="137"/>
      <c r="E54" s="137"/>
      <c r="F54" s="137"/>
      <c r="G54" s="137"/>
      <c r="H54" s="137"/>
      <c r="I54" s="137"/>
      <c r="J54" s="173"/>
      <c r="K54" s="138"/>
      <c r="S54" s="110" t="s">
        <v>247</v>
      </c>
      <c r="AO54" s="135"/>
      <c r="AP54" s="135"/>
    </row>
    <row r="55" spans="1:42" ht="18" customHeight="1">
      <c r="AO55" s="135"/>
      <c r="AP55" s="135"/>
    </row>
    <row r="56" spans="1:42" ht="18" customHeight="1"/>
    <row r="57" spans="1:42" ht="10.9" customHeight="1"/>
    <row r="58" spans="1:42" ht="18" customHeight="1">
      <c r="M58" s="110" t="s">
        <v>72</v>
      </c>
      <c r="P58" s="296" t="s">
        <v>98</v>
      </c>
      <c r="Q58" s="296"/>
      <c r="R58" s="296"/>
      <c r="S58" s="296"/>
      <c r="T58" s="296"/>
      <c r="U58" s="296"/>
      <c r="V58" s="296"/>
      <c r="Y58" s="290">
        <f>Y12</f>
        <v>0</v>
      </c>
      <c r="Z58" s="290"/>
      <c r="AA58" s="290"/>
      <c r="AB58" s="290"/>
      <c r="AC58" s="290"/>
      <c r="AD58" s="290"/>
      <c r="AE58" s="290"/>
      <c r="AF58" s="290"/>
      <c r="AG58" s="290"/>
      <c r="AH58" s="290"/>
      <c r="AI58" s="290"/>
      <c r="AJ58" s="290"/>
      <c r="AK58" s="290"/>
      <c r="AL58" s="290"/>
      <c r="AM58" s="290"/>
    </row>
    <row r="59" spans="1:42" ht="6" customHeight="1">
      <c r="T59" s="95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7"/>
      <c r="AK59" s="97"/>
      <c r="AL59" s="97"/>
      <c r="AM59" s="97"/>
    </row>
    <row r="60" spans="1:42" ht="18" customHeight="1">
      <c r="P60" s="296" t="s">
        <v>31</v>
      </c>
      <c r="Q60" s="296"/>
      <c r="R60" s="296"/>
      <c r="S60" s="296"/>
      <c r="T60" s="296"/>
      <c r="U60" s="296"/>
      <c r="V60" s="296"/>
      <c r="Y60" s="290">
        <f>Y14</f>
        <v>0</v>
      </c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</row>
    <row r="61" spans="1:42" ht="6" customHeight="1">
      <c r="T61" s="95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</row>
    <row r="62" spans="1:42" ht="18" customHeight="1">
      <c r="P62" s="296" t="s">
        <v>32</v>
      </c>
      <c r="Q62" s="296"/>
      <c r="R62" s="296"/>
      <c r="S62" s="296"/>
      <c r="T62" s="296"/>
      <c r="U62" s="296"/>
      <c r="V62" s="296"/>
      <c r="Y62" s="290">
        <f>Y16</f>
        <v>0</v>
      </c>
      <c r="Z62" s="290"/>
      <c r="AA62" s="290"/>
      <c r="AB62" s="290"/>
      <c r="AC62" s="290"/>
      <c r="AD62" s="290"/>
      <c r="AE62" s="97"/>
      <c r="AF62" s="290">
        <f>AF16</f>
        <v>0</v>
      </c>
      <c r="AG62" s="290"/>
      <c r="AH62" s="290"/>
      <c r="AI62" s="290"/>
      <c r="AJ62" s="290"/>
      <c r="AK62" s="290"/>
      <c r="AL62" s="290"/>
      <c r="AM62" s="290"/>
      <c r="AO62" s="94"/>
    </row>
    <row r="63" spans="1:42" ht="28.15" customHeight="1"/>
    <row r="64" spans="1:42" ht="18" customHeight="1">
      <c r="A64" s="289" t="str">
        <f>A18</f>
        <v>下記、引渡部分に係る業務が検査に合格しましたので引渡しいたします。</v>
      </c>
      <c r="B64" s="289"/>
      <c r="C64" s="289"/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289"/>
      <c r="AH64" s="289"/>
      <c r="AI64" s="289"/>
      <c r="AJ64" s="289"/>
      <c r="AK64" s="289"/>
      <c r="AL64" s="289"/>
      <c r="AM64" s="289"/>
      <c r="AN64" s="289"/>
    </row>
    <row r="65" spans="1:41" ht="27" customHeight="1"/>
    <row r="66" spans="1:41" ht="18" customHeight="1">
      <c r="T66" s="139" t="s">
        <v>33</v>
      </c>
    </row>
    <row r="67" spans="1:41" ht="27" customHeight="1"/>
    <row r="68" spans="1:41" ht="18" customHeight="1">
      <c r="A68" s="93" t="s">
        <v>34</v>
      </c>
      <c r="C68" s="296" t="str">
        <f>C22</f>
        <v>委託業務の名称</v>
      </c>
      <c r="D68" s="296"/>
      <c r="E68" s="296"/>
      <c r="F68" s="296"/>
      <c r="G68" s="296"/>
      <c r="H68" s="296"/>
      <c r="I68" s="296"/>
      <c r="J68" s="296"/>
      <c r="N68" s="93">
        <f>N22</f>
        <v>0</v>
      </c>
    </row>
    <row r="69" spans="1:41" ht="9" customHeight="1"/>
    <row r="70" spans="1:41" ht="29.25" customHeight="1">
      <c r="A70" s="93" t="s">
        <v>99</v>
      </c>
      <c r="C70" s="291" t="str">
        <f>C24</f>
        <v>引渡部分に係る業務</v>
      </c>
      <c r="D70" s="291"/>
      <c r="E70" s="291"/>
      <c r="F70" s="291"/>
      <c r="G70" s="291"/>
      <c r="H70" s="291"/>
      <c r="I70" s="291"/>
      <c r="J70" s="291"/>
      <c r="N70" s="292" t="str">
        <f>N24</f>
        <v>杭地業工事、屋内運動場改築工事部分の工事監理</v>
      </c>
      <c r="O70" s="292"/>
      <c r="P70" s="292"/>
      <c r="Q70" s="292"/>
      <c r="R70" s="292"/>
      <c r="S70" s="292"/>
      <c r="T70" s="292"/>
      <c r="U70" s="292"/>
      <c r="V70" s="292"/>
      <c r="W70" s="292"/>
      <c r="X70" s="292"/>
      <c r="Y70" s="292"/>
      <c r="Z70" s="292"/>
      <c r="AA70" s="292"/>
      <c r="AB70" s="292"/>
      <c r="AC70" s="292"/>
      <c r="AD70" s="292"/>
      <c r="AE70" s="292"/>
      <c r="AF70" s="292"/>
      <c r="AG70" s="292"/>
      <c r="AH70" s="292"/>
      <c r="AI70" s="292"/>
      <c r="AJ70" s="292"/>
      <c r="AK70" s="292"/>
      <c r="AL70" s="292"/>
      <c r="AM70" s="292"/>
      <c r="AN70" s="292"/>
      <c r="AO70" s="292"/>
    </row>
    <row r="71" spans="1:41" ht="9" customHeight="1"/>
    <row r="72" spans="1:41" ht="18" customHeight="1">
      <c r="A72" s="93" t="s">
        <v>100</v>
      </c>
      <c r="C72" s="296" t="str">
        <f>C26</f>
        <v>履行場所</v>
      </c>
      <c r="D72" s="296"/>
      <c r="E72" s="296"/>
      <c r="F72" s="296"/>
      <c r="G72" s="296"/>
      <c r="H72" s="296"/>
      <c r="I72" s="296"/>
      <c r="J72" s="296"/>
      <c r="N72" s="290" t="str">
        <f>N26</f>
        <v>長野市大字高田</v>
      </c>
      <c r="O72" s="290"/>
      <c r="P72" s="290"/>
      <c r="Q72" s="290"/>
      <c r="R72" s="290"/>
      <c r="S72" s="290"/>
      <c r="T72" s="290"/>
      <c r="U72" s="290"/>
      <c r="V72" s="290"/>
      <c r="W72" s="290"/>
      <c r="X72" s="290"/>
      <c r="Y72" s="290"/>
      <c r="Z72" s="290"/>
      <c r="AA72" s="290"/>
      <c r="AB72" s="290"/>
      <c r="AC72" s="290"/>
      <c r="AD72" s="290"/>
      <c r="AE72" s="290"/>
      <c r="AF72" s="290"/>
      <c r="AG72" s="290"/>
      <c r="AH72" s="290"/>
      <c r="AI72" s="290"/>
      <c r="AJ72" s="290"/>
      <c r="AK72" s="290"/>
      <c r="AL72" s="290"/>
      <c r="AM72" s="290"/>
      <c r="AN72" s="290"/>
    </row>
    <row r="73" spans="1:41" ht="5.25" customHeight="1"/>
    <row r="74" spans="1:41" ht="27.75" customHeight="1">
      <c r="A74" s="93" t="s">
        <v>115</v>
      </c>
      <c r="C74" s="297" t="str">
        <f>C28</f>
        <v>引渡部分に係る業務完了検査日</v>
      </c>
      <c r="D74" s="297"/>
      <c r="E74" s="297"/>
      <c r="F74" s="297"/>
      <c r="G74" s="297"/>
      <c r="H74" s="297"/>
      <c r="I74" s="297"/>
      <c r="J74" s="297"/>
      <c r="P74" s="94" t="s">
        <v>96</v>
      </c>
      <c r="Q74" s="295">
        <v>23</v>
      </c>
      <c r="R74" s="295"/>
      <c r="S74" s="295"/>
      <c r="T74" s="95" t="s">
        <v>28</v>
      </c>
      <c r="U74" s="295">
        <v>3</v>
      </c>
      <c r="V74" s="295"/>
      <c r="W74" s="295"/>
      <c r="X74" s="95" t="s">
        <v>29</v>
      </c>
      <c r="Y74" s="295">
        <v>31</v>
      </c>
      <c r="Z74" s="295"/>
      <c r="AA74" s="295"/>
      <c r="AB74" s="95" t="s">
        <v>30</v>
      </c>
    </row>
    <row r="75" spans="1:41" ht="5.25" customHeight="1"/>
    <row r="76" spans="1:41" ht="18" customHeight="1">
      <c r="A76" s="93" t="s">
        <v>102</v>
      </c>
      <c r="C76" s="296" t="s">
        <v>103</v>
      </c>
      <c r="D76" s="296"/>
      <c r="E76" s="296"/>
      <c r="F76" s="296"/>
      <c r="G76" s="296"/>
      <c r="H76" s="296"/>
      <c r="I76" s="296"/>
      <c r="J76" s="296"/>
      <c r="AB76" s="94" t="s">
        <v>104</v>
      </c>
    </row>
    <row r="77" spans="1:41" ht="9" customHeight="1">
      <c r="E77" s="94"/>
      <c r="H77" s="95"/>
      <c r="K77" s="95"/>
    </row>
    <row r="78" spans="1:41" ht="22.15" customHeight="1">
      <c r="A78" s="93" t="s">
        <v>73</v>
      </c>
      <c r="C78" s="296" t="s">
        <v>105</v>
      </c>
      <c r="D78" s="296"/>
      <c r="E78" s="296"/>
      <c r="F78" s="296"/>
      <c r="G78" s="296"/>
      <c r="H78" s="296"/>
      <c r="I78" s="296"/>
      <c r="J78" s="296"/>
      <c r="P78" s="94" t="s">
        <v>96</v>
      </c>
      <c r="Q78" s="295"/>
      <c r="R78" s="295"/>
      <c r="S78" s="295"/>
      <c r="T78" s="95" t="s">
        <v>28</v>
      </c>
      <c r="U78" s="295"/>
      <c r="V78" s="295"/>
      <c r="W78" s="295"/>
      <c r="X78" s="95" t="s">
        <v>29</v>
      </c>
      <c r="Y78" s="295"/>
      <c r="Z78" s="295"/>
      <c r="AA78" s="295"/>
      <c r="AB78" s="95" t="s">
        <v>30</v>
      </c>
    </row>
    <row r="79" spans="1:41" ht="23.45" customHeight="1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</row>
    <row r="80" spans="1:41" ht="9.6" customHeight="1"/>
    <row r="81" spans="1:41" ht="18" customHeight="1">
      <c r="A81" s="96" t="s">
        <v>116</v>
      </c>
    </row>
    <row r="82" spans="1:41" ht="19.149999999999999" customHeight="1"/>
    <row r="83" spans="1:41" ht="18" customHeight="1">
      <c r="E83" s="95" t="s">
        <v>113</v>
      </c>
      <c r="F83" s="95"/>
      <c r="J83" s="93" t="s">
        <v>28</v>
      </c>
      <c r="N83" s="93" t="s">
        <v>29</v>
      </c>
      <c r="R83" s="93" t="s">
        <v>30</v>
      </c>
    </row>
    <row r="84" spans="1:41" ht="9.6" customHeight="1"/>
    <row r="85" spans="1:41" ht="18" customHeight="1">
      <c r="A85" s="96"/>
    </row>
    <row r="86" spans="1:41" ht="24" customHeight="1">
      <c r="A86" s="93" t="s">
        <v>122</v>
      </c>
    </row>
    <row r="87" spans="1:41" ht="24" customHeight="1">
      <c r="C87" s="296" t="s">
        <v>31</v>
      </c>
      <c r="D87" s="296"/>
      <c r="E87" s="296"/>
      <c r="F87" s="296"/>
      <c r="G87" s="296"/>
      <c r="H87" s="296"/>
    </row>
    <row r="88" spans="1:41" ht="24" customHeight="1">
      <c r="C88" s="296" t="s">
        <v>32</v>
      </c>
      <c r="D88" s="296"/>
      <c r="E88" s="296"/>
      <c r="F88" s="296"/>
      <c r="G88" s="296"/>
      <c r="H88" s="296"/>
      <c r="V88" s="142"/>
      <c r="W88" s="142"/>
      <c r="X88" s="142"/>
      <c r="Y88" s="142" t="s">
        <v>71</v>
      </c>
    </row>
    <row r="89" spans="1:41" ht="21" customHeight="1">
      <c r="C89" s="296"/>
      <c r="D89" s="296"/>
      <c r="E89" s="296"/>
      <c r="F89" s="296"/>
      <c r="G89" s="296"/>
      <c r="H89" s="296"/>
      <c r="V89" s="142"/>
      <c r="W89" s="142"/>
      <c r="X89" s="142"/>
      <c r="Y89" s="142"/>
    </row>
    <row r="90" spans="1:41" ht="42.6" customHeight="1">
      <c r="A90" s="135"/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AO90" s="143"/>
    </row>
    <row r="91" spans="1:41" ht="13.5" customHeight="1">
      <c r="A91" s="135"/>
      <c r="B91" s="135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S91" s="135"/>
      <c r="T91" s="135"/>
      <c r="U91" s="135"/>
      <c r="V91" s="135"/>
      <c r="W91" s="135"/>
      <c r="Y91" s="93" t="s">
        <v>117</v>
      </c>
      <c r="AO91" s="95" t="s">
        <v>118</v>
      </c>
    </row>
    <row r="92" spans="1:41" ht="13.5" customHeight="1">
      <c r="A92" s="135"/>
      <c r="B92" s="135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</row>
  </sheetData>
  <mergeCells count="60">
    <mergeCell ref="C70:J70"/>
    <mergeCell ref="N70:AO70"/>
    <mergeCell ref="AG35:AJ35"/>
    <mergeCell ref="AB35:AF35"/>
    <mergeCell ref="K35:N35"/>
    <mergeCell ref="Y32:AA32"/>
    <mergeCell ref="Q28:S28"/>
    <mergeCell ref="Y28:AA28"/>
    <mergeCell ref="A18:AN18"/>
    <mergeCell ref="A64:AN64"/>
    <mergeCell ref="C24:J24"/>
    <mergeCell ref="N24:AO24"/>
    <mergeCell ref="AL5:AN5"/>
    <mergeCell ref="P12:V12"/>
    <mergeCell ref="AD5:AF5"/>
    <mergeCell ref="AH5:AJ5"/>
    <mergeCell ref="Y12:AM12"/>
    <mergeCell ref="C32:J32"/>
    <mergeCell ref="C30:J30"/>
    <mergeCell ref="C22:J22"/>
    <mergeCell ref="C26:J26"/>
    <mergeCell ref="C28:J28"/>
    <mergeCell ref="P14:V14"/>
    <mergeCell ref="AD51:AF51"/>
    <mergeCell ref="AH51:AJ51"/>
    <mergeCell ref="AL51:AN51"/>
    <mergeCell ref="U28:W28"/>
    <mergeCell ref="Y14:AM14"/>
    <mergeCell ref="Y16:AD16"/>
    <mergeCell ref="AF16:AM16"/>
    <mergeCell ref="P16:V16"/>
    <mergeCell ref="O35:R35"/>
    <mergeCell ref="T35:W35"/>
    <mergeCell ref="X35:AA35"/>
    <mergeCell ref="N22:AN22"/>
    <mergeCell ref="N26:AN26"/>
    <mergeCell ref="Q32:S32"/>
    <mergeCell ref="U32:W32"/>
    <mergeCell ref="P62:V62"/>
    <mergeCell ref="Y62:AD62"/>
    <mergeCell ref="AF62:AM62"/>
    <mergeCell ref="C68:J68"/>
    <mergeCell ref="P58:V58"/>
    <mergeCell ref="Y58:AM58"/>
    <mergeCell ref="P60:V60"/>
    <mergeCell ref="Y60:AM60"/>
    <mergeCell ref="C72:J72"/>
    <mergeCell ref="C74:J74"/>
    <mergeCell ref="Q74:S74"/>
    <mergeCell ref="Y74:AA74"/>
    <mergeCell ref="U74:W74"/>
    <mergeCell ref="N72:AN72"/>
    <mergeCell ref="Y78:AA78"/>
    <mergeCell ref="C87:H87"/>
    <mergeCell ref="C89:H89"/>
    <mergeCell ref="C88:H88"/>
    <mergeCell ref="C76:J76"/>
    <mergeCell ref="C78:J78"/>
    <mergeCell ref="Q78:S78"/>
    <mergeCell ref="U78:W78"/>
  </mergeCells>
  <phoneticPr fontId="14"/>
  <pageMargins left="0.92" right="0.54" top="0.57999999999999996" bottom="0.45" header="0.51200000000000001" footer="0.38"/>
  <pageSetup paperSize="9" orientation="portrait" r:id="rId1"/>
  <headerFooter alignWithMargins="0"/>
  <rowBreaks count="1" manualBreakCount="1">
    <brk id="46" max="40" man="1"/>
  </rowBreaks>
  <colBreaks count="1" manualBreakCount="1">
    <brk id="43" max="60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X108"/>
  <sheetViews>
    <sheetView view="pageBreakPreview" topLeftCell="A85" zoomScale="70" zoomScaleNormal="100" zoomScaleSheetLayoutView="70" workbookViewId="0">
      <selection activeCell="N12" sqref="N12"/>
    </sheetView>
  </sheetViews>
  <sheetFormatPr defaultRowHeight="21.95" customHeight="1"/>
  <cols>
    <col min="1" max="21" width="4.375" style="112" customWidth="1"/>
    <col min="22" max="16384" width="9" style="112"/>
  </cols>
  <sheetData>
    <row r="1" spans="1:24" ht="21.95" customHeight="1">
      <c r="A1" s="111"/>
      <c r="B1" s="111"/>
      <c r="C1" s="111"/>
      <c r="D1" s="111"/>
      <c r="E1" s="111"/>
      <c r="F1" s="111"/>
      <c r="G1" s="322" t="s">
        <v>37</v>
      </c>
      <c r="H1" s="323"/>
      <c r="I1" s="322" t="s">
        <v>74</v>
      </c>
      <c r="J1" s="324"/>
      <c r="K1" s="324"/>
      <c r="L1" s="323"/>
      <c r="M1" s="322" t="s">
        <v>75</v>
      </c>
      <c r="N1" s="324"/>
      <c r="O1" s="324"/>
      <c r="P1" s="323"/>
      <c r="Q1" s="322" t="s">
        <v>76</v>
      </c>
      <c r="R1" s="323"/>
      <c r="S1" s="322" t="s">
        <v>39</v>
      </c>
      <c r="T1" s="323"/>
      <c r="U1" s="111"/>
    </row>
    <row r="2" spans="1:24" ht="21.95" customHeight="1">
      <c r="A2" s="111"/>
      <c r="B2" s="111"/>
      <c r="C2" s="111"/>
      <c r="D2" s="111"/>
      <c r="E2" s="111"/>
      <c r="F2" s="111"/>
      <c r="G2" s="113"/>
      <c r="H2" s="114"/>
      <c r="I2" s="115"/>
      <c r="J2" s="116"/>
      <c r="K2" s="116"/>
      <c r="L2" s="116"/>
      <c r="M2" s="115"/>
      <c r="N2" s="116"/>
      <c r="O2" s="116"/>
      <c r="P2" s="117"/>
      <c r="Q2" s="116"/>
      <c r="R2" s="117"/>
      <c r="S2" s="111"/>
      <c r="T2" s="118"/>
      <c r="U2" s="111"/>
      <c r="W2" s="168" t="s">
        <v>169</v>
      </c>
    </row>
    <row r="3" spans="1:24" ht="21.95" customHeight="1">
      <c r="A3" s="111"/>
      <c r="B3" s="111"/>
      <c r="C3" s="111"/>
      <c r="D3" s="111"/>
      <c r="E3" s="111"/>
      <c r="F3" s="111"/>
      <c r="G3" s="119"/>
      <c r="H3" s="120"/>
      <c r="I3" s="119"/>
      <c r="J3" s="120"/>
      <c r="K3" s="120"/>
      <c r="L3" s="120"/>
      <c r="M3" s="119"/>
      <c r="N3" s="120"/>
      <c r="O3" s="120"/>
      <c r="P3" s="121"/>
      <c r="Q3" s="120"/>
      <c r="R3" s="121"/>
      <c r="S3" s="120"/>
      <c r="T3" s="121"/>
      <c r="U3" s="111"/>
    </row>
    <row r="4" spans="1:24" ht="21.95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</row>
    <row r="5" spans="1:24" ht="21.9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3" t="s">
        <v>27</v>
      </c>
      <c r="P5" s="123">
        <v>23</v>
      </c>
      <c r="Q5" s="123" t="s">
        <v>28</v>
      </c>
      <c r="R5" s="123">
        <v>3</v>
      </c>
      <c r="S5" s="123" t="s">
        <v>77</v>
      </c>
      <c r="T5" s="123">
        <v>31</v>
      </c>
      <c r="U5" s="123" t="s">
        <v>78</v>
      </c>
    </row>
    <row r="6" spans="1:24" ht="21.95" customHeight="1">
      <c r="A6" s="122"/>
      <c r="B6" s="122"/>
      <c r="C6" s="122"/>
      <c r="D6" s="122"/>
      <c r="E6" s="122"/>
      <c r="F6" s="122"/>
      <c r="G6" s="122"/>
      <c r="H6" s="122"/>
      <c r="I6" s="165"/>
      <c r="J6" s="122"/>
      <c r="K6" s="122"/>
      <c r="L6" s="122"/>
      <c r="M6" s="122"/>
      <c r="N6" s="122"/>
      <c r="O6" s="123"/>
      <c r="P6" s="123"/>
      <c r="Q6" s="123"/>
      <c r="R6" s="123"/>
      <c r="S6" s="123"/>
      <c r="T6" s="123"/>
      <c r="U6" s="123"/>
      <c r="X6" s="166"/>
    </row>
    <row r="7" spans="1:24" ht="21.95" customHeight="1">
      <c r="A7" s="340" t="s">
        <v>150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</row>
    <row r="8" spans="1:24" ht="21.95" customHeight="1">
      <c r="A8" s="340" t="s">
        <v>151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</row>
    <row r="9" spans="1:24" ht="21.95" customHeight="1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</row>
    <row r="10" spans="1:24" ht="21.95" customHeight="1">
      <c r="A10" s="122"/>
      <c r="B10" s="122"/>
      <c r="C10" s="122"/>
      <c r="D10" s="122" t="s">
        <v>79</v>
      </c>
      <c r="E10" s="122"/>
      <c r="F10" s="122"/>
      <c r="G10" s="122"/>
      <c r="H10" s="122"/>
      <c r="I10" s="122"/>
      <c r="J10" s="122"/>
      <c r="K10" s="122"/>
      <c r="L10" s="122"/>
      <c r="M10" s="122"/>
      <c r="N10" s="122"/>
    </row>
    <row r="11" spans="1:24" ht="21.95" customHeight="1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</row>
    <row r="12" spans="1:24" ht="21.95" customHeight="1">
      <c r="A12" s="122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  <c r="M12" s="124"/>
      <c r="N12" s="124"/>
      <c r="O12" s="124"/>
      <c r="P12" s="124"/>
      <c r="Q12" s="124"/>
      <c r="R12" s="124"/>
      <c r="S12" s="124"/>
      <c r="T12" s="124"/>
    </row>
    <row r="13" spans="1:24" ht="21.95" customHeight="1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6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4" ht="21.95" customHeight="1">
      <c r="A14" s="122"/>
      <c r="B14" s="326" t="s">
        <v>152</v>
      </c>
      <c r="C14" s="326"/>
      <c r="D14" s="326"/>
      <c r="E14" s="122"/>
      <c r="F14" s="320" t="s">
        <v>153</v>
      </c>
      <c r="G14" s="320"/>
      <c r="H14" s="320"/>
      <c r="I14" s="320"/>
      <c r="J14" s="320"/>
      <c r="K14" s="320"/>
      <c r="L14" s="320"/>
      <c r="M14" s="320"/>
      <c r="N14" s="122"/>
      <c r="O14" s="122"/>
      <c r="P14" s="122"/>
      <c r="Q14" s="122"/>
      <c r="R14" s="122"/>
      <c r="S14" s="122"/>
      <c r="T14" s="122"/>
      <c r="U14" s="122"/>
    </row>
    <row r="15" spans="1:24" ht="21.95" customHeight="1">
      <c r="A15" s="122"/>
      <c r="B15" s="123" t="s">
        <v>81</v>
      </c>
      <c r="C15" s="123"/>
      <c r="D15" s="123"/>
      <c r="E15" s="122"/>
      <c r="F15" s="320"/>
      <c r="G15" s="320"/>
      <c r="H15" s="320"/>
      <c r="I15" s="320"/>
      <c r="J15" s="320"/>
      <c r="K15" s="320"/>
      <c r="L15" s="320"/>
      <c r="M15" s="320"/>
      <c r="N15" s="122"/>
      <c r="O15" s="122"/>
      <c r="P15" s="122"/>
      <c r="Q15" s="122"/>
      <c r="R15" s="122"/>
      <c r="S15" s="122"/>
      <c r="T15" s="122"/>
      <c r="U15" s="122"/>
    </row>
    <row r="16" spans="1:24" ht="21.95" customHeight="1">
      <c r="A16" s="122"/>
      <c r="B16" s="326" t="s">
        <v>32</v>
      </c>
      <c r="C16" s="341"/>
      <c r="D16" s="326"/>
      <c r="E16" s="122"/>
      <c r="F16" s="127"/>
      <c r="G16" s="122" t="s">
        <v>154</v>
      </c>
      <c r="H16" s="127"/>
      <c r="I16" s="127"/>
      <c r="J16" s="127"/>
      <c r="K16" s="127"/>
      <c r="L16" s="127"/>
      <c r="N16" s="122"/>
      <c r="O16" s="127"/>
      <c r="P16" s="127"/>
      <c r="Q16" s="127"/>
      <c r="S16" s="122"/>
      <c r="T16" s="122"/>
      <c r="U16" s="122"/>
    </row>
    <row r="17" spans="1:21" ht="21.95" customHeight="1">
      <c r="A17" s="122"/>
      <c r="B17" s="122"/>
      <c r="C17" s="122"/>
      <c r="D17" s="122"/>
      <c r="E17" s="122"/>
      <c r="I17" s="122"/>
      <c r="J17" s="122"/>
      <c r="K17" s="122"/>
      <c r="N17" s="122"/>
      <c r="O17" s="122"/>
      <c r="P17" s="122"/>
      <c r="Q17" s="122"/>
      <c r="R17" s="122"/>
      <c r="S17" s="122"/>
      <c r="T17" s="122"/>
      <c r="U17" s="122"/>
    </row>
    <row r="18" spans="1:21" ht="21.95" customHeight="1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326" t="s">
        <v>82</v>
      </c>
      <c r="O18" s="326"/>
      <c r="P18" s="326"/>
      <c r="Q18" s="123"/>
      <c r="R18" s="326" t="s">
        <v>83</v>
      </c>
      <c r="S18" s="326"/>
      <c r="T18" s="326"/>
      <c r="U18" s="122"/>
    </row>
    <row r="19" spans="1:21" ht="21.95" customHeight="1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</row>
    <row r="20" spans="1:21" ht="21.95" customHeight="1">
      <c r="A20" s="122"/>
      <c r="B20" s="122"/>
      <c r="C20" s="337" t="s">
        <v>155</v>
      </c>
      <c r="D20" s="338"/>
      <c r="E20" s="122"/>
      <c r="F20" s="128" t="s">
        <v>150</v>
      </c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</row>
    <row r="21" spans="1:21" ht="21.95" customHeight="1">
      <c r="A21" s="122"/>
      <c r="B21" s="122"/>
      <c r="C21" s="123" t="s">
        <v>156</v>
      </c>
      <c r="D21" s="123"/>
      <c r="E21" s="122"/>
      <c r="F21" s="128" t="s">
        <v>146</v>
      </c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</row>
    <row r="22" spans="1:21" ht="21.95" customHeight="1">
      <c r="A22" s="122"/>
      <c r="B22" s="122"/>
      <c r="C22" s="326" t="s">
        <v>157</v>
      </c>
      <c r="D22" s="326"/>
      <c r="E22" s="122"/>
      <c r="F22" s="339">
        <v>40212</v>
      </c>
      <c r="G22" s="339"/>
      <c r="H22" s="339"/>
      <c r="I22" s="339"/>
      <c r="J22" s="339"/>
      <c r="K22" s="129" t="s">
        <v>85</v>
      </c>
      <c r="L22" s="122"/>
      <c r="M22" s="122"/>
      <c r="N22" s="325">
        <v>40905</v>
      </c>
      <c r="O22" s="325"/>
      <c r="P22" s="325"/>
      <c r="Q22" s="325"/>
      <c r="R22" s="325"/>
      <c r="S22" s="122"/>
      <c r="T22" s="122"/>
      <c r="U22" s="122"/>
    </row>
    <row r="23" spans="1:21" ht="21.95" customHeight="1">
      <c r="A23" s="122"/>
      <c r="B23" s="122"/>
      <c r="C23" s="123" t="s">
        <v>86</v>
      </c>
      <c r="D23" s="123"/>
      <c r="E23" s="122"/>
      <c r="F23" s="329">
        <v>11445000</v>
      </c>
      <c r="G23" s="329"/>
      <c r="H23" s="329"/>
      <c r="I23" s="329"/>
      <c r="J23" s="122" t="s">
        <v>87</v>
      </c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</row>
    <row r="24" spans="1:21" ht="21.95" customHeight="1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</row>
    <row r="25" spans="1:21" ht="21.95" customHeight="1">
      <c r="A25" s="122"/>
      <c r="C25" s="123" t="s">
        <v>27</v>
      </c>
      <c r="D25" s="123">
        <v>22</v>
      </c>
      <c r="E25" s="126" t="s">
        <v>28</v>
      </c>
      <c r="F25" s="123">
        <v>2</v>
      </c>
      <c r="G25" s="126" t="s">
        <v>77</v>
      </c>
      <c r="H25" s="123">
        <v>3</v>
      </c>
      <c r="I25" s="126" t="s">
        <v>78</v>
      </c>
      <c r="J25" s="122" t="s">
        <v>160</v>
      </c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</row>
    <row r="26" spans="1:21" ht="21.95" customHeight="1">
      <c r="A26" s="122"/>
      <c r="C26" s="122" t="s">
        <v>158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</row>
    <row r="27" spans="1:21" ht="21.95" customHeight="1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</row>
    <row r="28" spans="1:21" ht="21.95" customHeight="1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</row>
    <row r="29" spans="1:21" ht="21.95" customHeight="1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6" t="s">
        <v>33</v>
      </c>
      <c r="L29" s="122"/>
      <c r="M29" s="122"/>
      <c r="N29" s="122"/>
      <c r="O29" s="122"/>
      <c r="P29" s="122"/>
      <c r="Q29" s="122"/>
      <c r="R29" s="122"/>
      <c r="S29" s="122"/>
      <c r="T29" s="122"/>
      <c r="U29" s="122"/>
    </row>
    <row r="30" spans="1:21" ht="21.95" customHeight="1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1" ht="21.95" customHeight="1">
      <c r="A31" s="122"/>
      <c r="B31" s="131"/>
      <c r="C31" s="321" t="s">
        <v>159</v>
      </c>
      <c r="D31" s="321"/>
      <c r="E31" s="321"/>
      <c r="F31" s="321"/>
      <c r="G31" s="321"/>
      <c r="H31" s="321"/>
      <c r="I31" s="321"/>
      <c r="J31" s="321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</row>
    <row r="32" spans="1:21" ht="21.95" customHeight="1">
      <c r="A32" s="122"/>
      <c r="B32" s="132"/>
      <c r="C32" s="321"/>
      <c r="D32" s="321"/>
      <c r="E32" s="321"/>
      <c r="F32" s="321"/>
      <c r="G32" s="321"/>
      <c r="H32" s="321"/>
      <c r="I32" s="321"/>
      <c r="J32" s="321"/>
      <c r="K32" s="123"/>
      <c r="L32" s="332">
        <f>【2項】部分引渡し請負代金額計算書!G27</f>
        <v>0</v>
      </c>
      <c r="M32" s="332"/>
      <c r="N32" s="332"/>
      <c r="O32" s="332"/>
      <c r="P32" s="332"/>
      <c r="Q32" s="122" t="s">
        <v>87</v>
      </c>
      <c r="R32" s="122"/>
      <c r="S32" s="122"/>
      <c r="T32" s="122"/>
      <c r="U32" s="122"/>
    </row>
    <row r="33" spans="1:21" ht="21.95" customHeight="1">
      <c r="A33" s="122"/>
      <c r="B33" s="13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</row>
    <row r="34" spans="1:21" ht="21.95" customHeight="1">
      <c r="A34" s="122"/>
      <c r="B34" s="13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</row>
    <row r="35" spans="1:21" ht="21.95" customHeight="1">
      <c r="A35" s="122"/>
      <c r="B35" s="13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</row>
    <row r="36" spans="1:21" ht="21.95" customHeight="1">
      <c r="A36" s="122"/>
      <c r="B36" s="13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</row>
    <row r="37" spans="1:21" ht="21.95" customHeight="1">
      <c r="A37" s="122"/>
      <c r="B37" s="13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</row>
    <row r="38" spans="1:21" ht="21.95" customHeight="1">
      <c r="A38" s="340" t="str">
        <f>A7</f>
        <v>櫻ヶ岡中学校北校舎他改築工事監理委託</v>
      </c>
      <c r="B38" s="340"/>
      <c r="C38" s="340"/>
      <c r="D38" s="340"/>
      <c r="E38" s="340"/>
      <c r="F38" s="340"/>
      <c r="G38" s="340"/>
      <c r="H38" s="340"/>
      <c r="I38" s="340"/>
      <c r="J38" s="340"/>
      <c r="K38" s="340"/>
      <c r="L38" s="340"/>
      <c r="M38" s="340"/>
      <c r="N38" s="340"/>
      <c r="O38" s="340"/>
      <c r="P38" s="340"/>
      <c r="Q38" s="340"/>
      <c r="R38" s="340"/>
      <c r="S38" s="340"/>
      <c r="T38" s="340"/>
      <c r="U38" s="340"/>
    </row>
    <row r="39" spans="1:21" ht="21.95" customHeight="1">
      <c r="A39" s="340" t="str">
        <f>A8</f>
        <v>業務委託契約第37条第3項に基づく協議通知について</v>
      </c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</row>
    <row r="40" spans="1:21" ht="21.95" customHeight="1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</row>
    <row r="41" spans="1:21" ht="21.95" customHeight="1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3" t="s">
        <v>88</v>
      </c>
      <c r="R41" s="331"/>
      <c r="S41" s="331"/>
      <c r="T41" s="331"/>
      <c r="U41" s="123" t="s">
        <v>89</v>
      </c>
    </row>
    <row r="42" spans="1:21" ht="21.95" customHeight="1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3" t="s">
        <v>27</v>
      </c>
      <c r="P42" s="123"/>
      <c r="Q42" s="123" t="s">
        <v>28</v>
      </c>
      <c r="R42" s="123"/>
      <c r="S42" s="123" t="s">
        <v>77</v>
      </c>
      <c r="T42" s="123"/>
      <c r="U42" s="123" t="s">
        <v>78</v>
      </c>
    </row>
    <row r="43" spans="1:21" ht="21.9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</row>
    <row r="44" spans="1:21" ht="21.95" customHeight="1">
      <c r="A44" s="122"/>
      <c r="B44" s="326" t="s">
        <v>80</v>
      </c>
      <c r="C44" s="326"/>
      <c r="D44" s="326"/>
      <c r="E44" s="122"/>
      <c r="F44" s="320" t="str">
        <f>F14</f>
        <v>株式会社　アイエーディー建築事務所</v>
      </c>
      <c r="G44" s="320"/>
      <c r="H44" s="320"/>
      <c r="I44" s="320"/>
      <c r="J44" s="320"/>
      <c r="K44" s="320"/>
      <c r="L44" s="320"/>
      <c r="M44" s="320"/>
      <c r="N44" s="122"/>
      <c r="O44" s="122"/>
      <c r="P44" s="122"/>
      <c r="Q44" s="122"/>
      <c r="R44" s="122"/>
      <c r="S44" s="122"/>
      <c r="T44" s="122"/>
      <c r="U44" s="122"/>
    </row>
    <row r="45" spans="1:21" ht="21.95" customHeight="1">
      <c r="A45" s="122"/>
      <c r="B45" s="123" t="s">
        <v>81</v>
      </c>
      <c r="C45" s="123"/>
      <c r="D45" s="123"/>
      <c r="E45" s="122"/>
      <c r="F45" s="320"/>
      <c r="G45" s="320"/>
      <c r="H45" s="320"/>
      <c r="I45" s="320"/>
      <c r="J45" s="320"/>
      <c r="K45" s="320"/>
      <c r="L45" s="320"/>
      <c r="M45" s="320"/>
      <c r="N45" s="122"/>
      <c r="O45" s="122"/>
      <c r="P45" s="122"/>
      <c r="Q45" s="122"/>
      <c r="R45" s="122"/>
      <c r="S45" s="122"/>
      <c r="T45" s="122"/>
      <c r="U45" s="122"/>
    </row>
    <row r="46" spans="1:21" ht="21.95" customHeight="1">
      <c r="A46" s="122"/>
      <c r="B46" s="326" t="s">
        <v>32</v>
      </c>
      <c r="C46" s="326"/>
      <c r="D46" s="326"/>
      <c r="E46" s="127"/>
      <c r="F46" s="127"/>
      <c r="G46" s="127" t="str">
        <f>G16</f>
        <v>代表取締役　田　村　正　治</v>
      </c>
      <c r="H46" s="127"/>
      <c r="I46" s="127"/>
      <c r="J46" s="127"/>
      <c r="K46" s="127"/>
      <c r="L46" s="126"/>
      <c r="M46" s="126"/>
      <c r="N46" s="126">
        <f>N16</f>
        <v>0</v>
      </c>
      <c r="O46" s="122"/>
      <c r="P46" s="122"/>
      <c r="Q46" s="122"/>
      <c r="R46" s="122"/>
      <c r="S46" s="122"/>
      <c r="T46" s="122"/>
      <c r="U46" s="122"/>
    </row>
    <row r="47" spans="1:21" ht="21.95" customHeight="1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</row>
    <row r="48" spans="1:21" ht="21.95" customHeight="1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326" t="s">
        <v>82</v>
      </c>
      <c r="O48" s="326"/>
      <c r="P48" s="326"/>
      <c r="Q48" s="123"/>
      <c r="R48" s="326" t="s">
        <v>83</v>
      </c>
      <c r="S48" s="326"/>
      <c r="T48" s="326"/>
      <c r="U48" s="122"/>
    </row>
    <row r="49" spans="1:21" ht="21.95" customHeight="1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</row>
    <row r="50" spans="1:21" ht="21.95" customHeight="1">
      <c r="A50" s="122"/>
      <c r="B50" s="122"/>
      <c r="C50" s="326" t="s">
        <v>35</v>
      </c>
      <c r="D50" s="326"/>
      <c r="E50" s="122"/>
      <c r="F50" s="122" t="str">
        <f>F20</f>
        <v>櫻ヶ岡中学校北校舎他改築工事監理委託</v>
      </c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</row>
    <row r="51" spans="1:21" ht="21.95" customHeight="1">
      <c r="A51" s="122"/>
      <c r="B51" s="122"/>
      <c r="C51" s="123" t="s">
        <v>84</v>
      </c>
      <c r="D51" s="123"/>
      <c r="E51" s="122"/>
      <c r="F51" s="122" t="str">
        <f>F21</f>
        <v>長野市大字高田</v>
      </c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</row>
    <row r="52" spans="1:21" ht="21.95" customHeight="1">
      <c r="A52" s="122"/>
      <c r="B52" s="122"/>
      <c r="C52" s="326" t="s">
        <v>36</v>
      </c>
      <c r="D52" s="326"/>
      <c r="E52" s="122"/>
      <c r="F52" s="325">
        <f>F22</f>
        <v>40212</v>
      </c>
      <c r="G52" s="325"/>
      <c r="H52" s="325"/>
      <c r="I52" s="325"/>
      <c r="J52" s="325"/>
      <c r="K52" s="129" t="s">
        <v>85</v>
      </c>
      <c r="L52" s="111"/>
      <c r="N52" s="325">
        <f>N22</f>
        <v>40905</v>
      </c>
      <c r="O52" s="325"/>
      <c r="P52" s="325"/>
      <c r="Q52" s="325"/>
      <c r="R52" s="325"/>
      <c r="S52" s="122"/>
      <c r="T52" s="122"/>
      <c r="U52" s="122"/>
    </row>
    <row r="53" spans="1:21" ht="21.95" customHeight="1">
      <c r="A53" s="122"/>
      <c r="B53" s="122"/>
      <c r="C53" s="123" t="s">
        <v>86</v>
      </c>
      <c r="D53" s="123"/>
      <c r="E53" s="122"/>
      <c r="F53" s="329">
        <f>F23</f>
        <v>11445000</v>
      </c>
      <c r="G53" s="329"/>
      <c r="H53" s="329"/>
      <c r="I53" s="329"/>
      <c r="J53" s="122" t="s">
        <v>87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</row>
    <row r="54" spans="1:21" ht="21.9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</row>
    <row r="55" spans="1:21" ht="21.95" customHeight="1">
      <c r="A55" s="122"/>
      <c r="C55" s="123" t="s">
        <v>27</v>
      </c>
      <c r="D55" s="123">
        <f>D25</f>
        <v>22</v>
      </c>
      <c r="E55" s="126" t="s">
        <v>28</v>
      </c>
      <c r="F55" s="123">
        <f>F25</f>
        <v>2</v>
      </c>
      <c r="G55" s="126" t="s">
        <v>77</v>
      </c>
      <c r="H55" s="123">
        <f>H25</f>
        <v>3</v>
      </c>
      <c r="I55" s="126" t="s">
        <v>78</v>
      </c>
      <c r="J55" s="122" t="s">
        <v>160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</row>
    <row r="56" spans="1:21" ht="21.95" customHeight="1">
      <c r="A56" s="122"/>
      <c r="C56" s="122" t="str">
        <f>C26</f>
        <v>業務委託契約第37条第3項に基づき、下記について協議をしたいので通知します。</v>
      </c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</row>
    <row r="57" spans="1:21" ht="21.95" customHeight="1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</row>
    <row r="58" spans="1:21" ht="21.95" customHeight="1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</row>
    <row r="59" spans="1:21" ht="21.95" customHeight="1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6" t="s">
        <v>33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</row>
    <row r="60" spans="1:21" ht="21.95" customHeight="1">
      <c r="A60" s="12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</row>
    <row r="61" spans="1:21" ht="21.95" customHeight="1">
      <c r="A61" s="122"/>
      <c r="B61" s="131"/>
      <c r="C61" s="321" t="str">
        <f>C31</f>
        <v>業務委託契約第37条第3項第二号中
「引渡部分に相応する業務委託料」</v>
      </c>
      <c r="D61" s="321"/>
      <c r="E61" s="321"/>
      <c r="F61" s="321"/>
      <c r="G61" s="321"/>
      <c r="H61" s="321"/>
      <c r="I61" s="321"/>
      <c r="J61" s="321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</row>
    <row r="62" spans="1:21" ht="21.95" customHeight="1">
      <c r="A62" s="122"/>
      <c r="B62" s="132"/>
      <c r="C62" s="321"/>
      <c r="D62" s="321"/>
      <c r="E62" s="321"/>
      <c r="F62" s="321"/>
      <c r="G62" s="321"/>
      <c r="H62" s="321"/>
      <c r="I62" s="321"/>
      <c r="J62" s="321"/>
      <c r="K62" s="123"/>
      <c r="L62" s="332">
        <f>L32</f>
        <v>0</v>
      </c>
      <c r="M62" s="332"/>
      <c r="N62" s="332"/>
      <c r="O62" s="332"/>
      <c r="P62" s="332"/>
      <c r="Q62" s="122" t="s">
        <v>87</v>
      </c>
      <c r="R62" s="122"/>
      <c r="S62" s="122"/>
      <c r="T62" s="122"/>
      <c r="U62" s="122"/>
    </row>
    <row r="63" spans="1:21" ht="21.95" customHeight="1">
      <c r="A63" s="122"/>
      <c r="B63" s="13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</row>
    <row r="64" spans="1:21" ht="21.95" customHeight="1">
      <c r="A64" s="122"/>
      <c r="B64" s="13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</row>
    <row r="65" spans="1:21" ht="21.95" customHeight="1">
      <c r="A65" s="122"/>
      <c r="B65" s="13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</row>
    <row r="66" spans="1:21" ht="21.95" customHeight="1">
      <c r="A66" s="122"/>
      <c r="B66" s="13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</row>
    <row r="67" spans="1:21" ht="21.95" customHeight="1">
      <c r="A67" s="122"/>
      <c r="B67" s="13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</row>
    <row r="68" spans="1:21" ht="21.95" customHeight="1">
      <c r="A68" s="122"/>
      <c r="B68" s="13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</row>
    <row r="69" spans="1:21" ht="21.95" customHeight="1">
      <c r="A69" s="122"/>
      <c r="B69" s="13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</row>
    <row r="70" spans="1:21" ht="21.95" customHeight="1">
      <c r="A70" s="122"/>
      <c r="B70" s="13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</row>
    <row r="71" spans="1:21" ht="21.95" customHeight="1">
      <c r="A71" s="122"/>
      <c r="B71" s="13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</row>
    <row r="72" spans="1:21" ht="21.95" customHeight="1">
      <c r="A72" s="122"/>
      <c r="B72" s="13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</row>
    <row r="73" spans="1:21" ht="21.95" customHeight="1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</row>
    <row r="74" spans="1:21" ht="21.95" customHeight="1">
      <c r="A74" s="122"/>
      <c r="B74" s="122"/>
      <c r="C74" s="122"/>
      <c r="D74" s="122"/>
      <c r="E74" s="122"/>
      <c r="F74" s="122"/>
      <c r="G74" s="122"/>
      <c r="H74" s="133"/>
      <c r="I74" s="122"/>
      <c r="J74" s="122"/>
      <c r="K74" s="122"/>
      <c r="L74" s="122"/>
      <c r="M74" s="122"/>
      <c r="N74" s="122"/>
      <c r="O74" s="123" t="s">
        <v>27</v>
      </c>
      <c r="P74" s="123"/>
      <c r="Q74" s="123" t="s">
        <v>28</v>
      </c>
      <c r="R74" s="123"/>
      <c r="S74" s="123" t="s">
        <v>77</v>
      </c>
      <c r="T74" s="123"/>
      <c r="U74" s="123" t="s">
        <v>78</v>
      </c>
    </row>
    <row r="75" spans="1:21" ht="21.95" customHeight="1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</row>
    <row r="76" spans="1:21" ht="21.95" customHeight="1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3"/>
      <c r="R76" s="331"/>
      <c r="S76" s="331"/>
      <c r="T76" s="331"/>
      <c r="U76" s="123"/>
    </row>
    <row r="77" spans="1:21" ht="21.95" customHeight="1">
      <c r="A77" s="122"/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3"/>
      <c r="R77" s="331"/>
      <c r="S77" s="331"/>
      <c r="T77" s="331"/>
      <c r="U77" s="123"/>
    </row>
    <row r="78" spans="1:21" ht="21.95" customHeight="1">
      <c r="A78" s="122"/>
      <c r="B78" s="326" t="s">
        <v>82</v>
      </c>
      <c r="C78" s="326"/>
      <c r="D78" s="326"/>
      <c r="E78" s="122"/>
      <c r="F78" s="342" t="s">
        <v>90</v>
      </c>
      <c r="G78" s="342"/>
      <c r="H78" s="342"/>
      <c r="I78" s="342"/>
      <c r="J78" s="34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</row>
    <row r="79" spans="1:21" ht="21.95" customHeight="1">
      <c r="A79" s="122"/>
      <c r="B79" s="123"/>
      <c r="C79" s="123"/>
      <c r="D79" s="123"/>
      <c r="E79" s="122"/>
      <c r="F79" s="123"/>
      <c r="G79" s="123"/>
      <c r="H79" s="123"/>
      <c r="I79" s="123"/>
      <c r="J79" s="123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</row>
    <row r="80" spans="1:21" ht="21.95" customHeight="1">
      <c r="A80" s="122"/>
      <c r="B80" s="123"/>
      <c r="C80" s="123"/>
      <c r="D80" s="123"/>
      <c r="E80" s="122"/>
      <c r="F80" s="123"/>
      <c r="G80" s="123"/>
      <c r="H80" s="123"/>
      <c r="I80" s="123"/>
      <c r="J80" s="123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</row>
    <row r="81" spans="1:21" ht="21.95" customHeight="1">
      <c r="A81" s="122"/>
      <c r="B81" s="123"/>
      <c r="C81" s="123"/>
      <c r="D81" s="123"/>
      <c r="E81" s="122"/>
      <c r="F81" s="122"/>
      <c r="G81" s="122"/>
      <c r="H81" s="122"/>
      <c r="I81" s="123"/>
      <c r="J81" s="123"/>
      <c r="K81" s="123"/>
      <c r="L81" s="122"/>
      <c r="M81" s="122"/>
      <c r="N81" s="122"/>
      <c r="O81" s="122"/>
      <c r="P81" s="122"/>
      <c r="Q81" s="122"/>
      <c r="R81" s="122"/>
      <c r="S81" s="122"/>
      <c r="T81" s="122"/>
      <c r="U81" s="122"/>
    </row>
    <row r="82" spans="1:21" ht="21.95" customHeight="1">
      <c r="A82" s="122"/>
      <c r="B82" s="122"/>
      <c r="C82" s="122"/>
      <c r="D82" s="122"/>
      <c r="E82" s="122"/>
      <c r="F82" s="122"/>
      <c r="G82" s="122"/>
      <c r="H82" s="122"/>
      <c r="I82" s="326" t="s">
        <v>72</v>
      </c>
      <c r="J82" s="326"/>
      <c r="K82" s="326"/>
      <c r="L82" s="326"/>
      <c r="M82" s="122"/>
      <c r="N82" s="122"/>
      <c r="O82" s="122"/>
      <c r="P82" s="122"/>
      <c r="Q82" s="122"/>
      <c r="R82" s="122"/>
      <c r="S82" s="122"/>
      <c r="T82" s="122"/>
      <c r="U82" s="122"/>
    </row>
    <row r="83" spans="1:21" ht="21.95" customHeight="1">
      <c r="A83" s="122"/>
      <c r="B83" s="122"/>
      <c r="C83" s="122"/>
      <c r="D83" s="122"/>
      <c r="E83" s="122"/>
      <c r="F83" s="122"/>
      <c r="G83" s="122"/>
      <c r="H83" s="122"/>
      <c r="I83" s="333" t="s">
        <v>91</v>
      </c>
      <c r="J83" s="333"/>
      <c r="K83" s="333"/>
      <c r="L83" s="333"/>
      <c r="M83" s="122"/>
      <c r="N83" s="334"/>
      <c r="O83" s="334"/>
      <c r="P83" s="334"/>
      <c r="Q83" s="334"/>
      <c r="R83" s="334"/>
      <c r="S83" s="334"/>
      <c r="T83" s="334"/>
      <c r="U83" s="122"/>
    </row>
    <row r="84" spans="1:21" ht="21.95" customHeight="1">
      <c r="A84" s="122"/>
      <c r="B84" s="122"/>
      <c r="C84" s="122"/>
      <c r="D84" s="122"/>
      <c r="E84" s="122"/>
      <c r="F84" s="122"/>
      <c r="G84" s="122"/>
      <c r="H84" s="122"/>
      <c r="I84" s="327" t="s">
        <v>32</v>
      </c>
      <c r="J84" s="327"/>
      <c r="K84" s="327"/>
      <c r="L84" s="327"/>
      <c r="M84" s="122"/>
      <c r="N84" s="328"/>
      <c r="O84" s="328"/>
      <c r="P84" s="328"/>
      <c r="Q84" s="328"/>
      <c r="R84" s="328"/>
      <c r="S84" s="328"/>
      <c r="T84" s="328"/>
      <c r="U84" s="122"/>
    </row>
    <row r="85" spans="1:21" ht="21.95" customHeight="1">
      <c r="A85" s="122"/>
      <c r="B85" s="122"/>
      <c r="C85" s="123"/>
      <c r="D85" s="123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</row>
    <row r="86" spans="1:21" ht="21.95" customHeight="1">
      <c r="A86" s="122"/>
      <c r="B86" s="122"/>
      <c r="C86" s="123"/>
      <c r="D86" s="123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</row>
    <row r="87" spans="1:21" ht="21.95" customHeight="1">
      <c r="A87" s="122"/>
      <c r="B87" s="122"/>
      <c r="C87" s="123"/>
      <c r="D87" s="123"/>
      <c r="E87" s="122"/>
      <c r="F87" s="122"/>
      <c r="G87" s="122"/>
      <c r="H87" s="134"/>
      <c r="I87" s="335" t="s">
        <v>92</v>
      </c>
      <c r="J87" s="335"/>
      <c r="K87" s="335"/>
      <c r="L87" s="335"/>
      <c r="M87" s="335"/>
      <c r="N87" s="134"/>
      <c r="O87" s="122"/>
      <c r="P87" s="122"/>
      <c r="Q87" s="122"/>
      <c r="R87" s="122"/>
      <c r="S87" s="122"/>
      <c r="T87" s="122"/>
      <c r="U87" s="122"/>
    </row>
    <row r="88" spans="1:21" ht="21.95" customHeight="1">
      <c r="A88" s="122"/>
      <c r="B88" s="122"/>
      <c r="C88" s="123"/>
      <c r="D88" s="123"/>
      <c r="E88" s="122"/>
      <c r="F88" s="130"/>
      <c r="G88" s="130"/>
      <c r="H88" s="130"/>
      <c r="I88" s="130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</row>
    <row r="89" spans="1:21" ht="21.95" customHeight="1">
      <c r="A89" s="122"/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</row>
    <row r="90" spans="1:21" ht="21.95" customHeight="1">
      <c r="A90" s="122"/>
      <c r="C90" s="123" t="s">
        <v>27</v>
      </c>
      <c r="E90" s="126" t="s">
        <v>28</v>
      </c>
      <c r="F90" s="126"/>
      <c r="G90" s="126" t="s">
        <v>29</v>
      </c>
      <c r="H90" s="126"/>
      <c r="I90" s="126" t="s">
        <v>93</v>
      </c>
      <c r="J90" s="122"/>
      <c r="K90" s="122" t="s">
        <v>88</v>
      </c>
      <c r="L90" s="122"/>
      <c r="N90" s="122" t="s">
        <v>94</v>
      </c>
      <c r="Q90" s="122"/>
      <c r="R90" s="122"/>
      <c r="U90" s="122"/>
    </row>
    <row r="91" spans="1:21" ht="21.95" customHeight="1">
      <c r="A91" s="122"/>
      <c r="B91" s="123"/>
      <c r="C91" s="123"/>
      <c r="D91" s="126"/>
      <c r="E91" s="126"/>
      <c r="F91" s="126"/>
      <c r="G91" s="126"/>
      <c r="H91" s="126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</row>
    <row r="92" spans="1:21" ht="21.95" customHeight="1">
      <c r="A92" s="122"/>
      <c r="C92" s="336" t="str">
        <f>F50</f>
        <v>櫻ヶ岡中学校北校舎他改築工事監理委託</v>
      </c>
      <c r="D92" s="336"/>
      <c r="E92" s="336"/>
      <c r="F92" s="336"/>
      <c r="G92" s="336"/>
      <c r="H92" s="336"/>
      <c r="I92" s="336"/>
      <c r="J92" s="336"/>
      <c r="K92" s="336"/>
      <c r="M92" s="122" t="s">
        <v>161</v>
      </c>
      <c r="P92" s="122"/>
      <c r="Q92" s="122"/>
      <c r="R92" s="122"/>
      <c r="T92" s="122"/>
      <c r="U92" s="122"/>
    </row>
    <row r="93" spans="1:21" ht="21.95" customHeight="1">
      <c r="A93" s="122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2"/>
      <c r="P93" s="122"/>
      <c r="Q93" s="122"/>
      <c r="R93" s="122"/>
      <c r="S93" s="122"/>
      <c r="T93" s="122"/>
      <c r="U93" s="122"/>
    </row>
    <row r="94" spans="1:21" ht="21.95" customHeight="1">
      <c r="A94" s="122"/>
      <c r="C94" s="320" t="s">
        <v>162</v>
      </c>
      <c r="D94" s="320"/>
      <c r="E94" s="320"/>
      <c r="F94" s="320"/>
      <c r="G94" s="320"/>
      <c r="H94" s="320"/>
      <c r="I94" s="320"/>
      <c r="J94" s="320"/>
      <c r="K94" s="320"/>
      <c r="L94" s="320"/>
      <c r="M94" s="320"/>
      <c r="N94" s="320"/>
      <c r="O94" s="320"/>
      <c r="P94" s="320"/>
      <c r="Q94" s="320"/>
      <c r="R94" s="320"/>
      <c r="S94" s="122"/>
      <c r="T94" s="122"/>
      <c r="U94" s="122"/>
    </row>
    <row r="95" spans="1:21" ht="21.95" customHeight="1">
      <c r="A95" s="122"/>
      <c r="B95" s="123"/>
      <c r="C95" s="123"/>
      <c r="D95" s="126"/>
      <c r="E95" s="126"/>
      <c r="F95" s="126"/>
      <c r="G95" s="126"/>
      <c r="H95" s="126"/>
      <c r="I95" s="122"/>
      <c r="J95" s="122"/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</row>
    <row r="96" spans="1:21" ht="21.95" customHeight="1">
      <c r="A96" s="122"/>
      <c r="B96" s="123"/>
      <c r="C96" s="127" t="s">
        <v>95</v>
      </c>
      <c r="E96" s="126"/>
      <c r="F96" s="126"/>
      <c r="G96" s="126"/>
      <c r="H96" s="126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</row>
    <row r="97" spans="1:21" ht="21.95" customHeight="1">
      <c r="A97" s="122"/>
      <c r="B97" s="123"/>
      <c r="C97" s="123"/>
      <c r="D97" s="126"/>
      <c r="E97" s="126"/>
      <c r="F97" s="126"/>
      <c r="G97" s="126"/>
      <c r="H97" s="126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</row>
    <row r="98" spans="1:21" ht="21.95" customHeight="1">
      <c r="A98" s="122"/>
      <c r="B98" s="123"/>
      <c r="C98" s="123"/>
      <c r="D98" s="126"/>
      <c r="E98" s="126"/>
      <c r="F98" s="126"/>
      <c r="G98" s="126"/>
      <c r="H98" s="126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</row>
    <row r="99" spans="1:21" ht="21.95" customHeight="1">
      <c r="A99" s="122"/>
      <c r="B99" s="123"/>
      <c r="C99" s="123"/>
      <c r="D99" s="126"/>
      <c r="E99" s="126"/>
      <c r="F99" s="126"/>
      <c r="G99" s="126"/>
      <c r="H99" s="126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</row>
    <row r="100" spans="1:21" ht="21.95" customHeight="1">
      <c r="A100" s="122"/>
      <c r="B100" s="123"/>
      <c r="C100" s="123"/>
      <c r="D100" s="126"/>
      <c r="E100" s="126"/>
      <c r="F100" s="126"/>
      <c r="G100" s="126"/>
      <c r="H100" s="126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</row>
    <row r="101" spans="1:21" ht="21.95" customHeight="1">
      <c r="A101" s="122"/>
      <c r="B101" s="123"/>
      <c r="C101" s="123"/>
      <c r="D101" s="126"/>
      <c r="E101" s="126"/>
      <c r="F101" s="126"/>
      <c r="G101" s="126"/>
      <c r="H101" s="126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</row>
    <row r="102" spans="1:21" ht="21.95" customHeight="1">
      <c r="A102" s="122"/>
      <c r="B102" s="123"/>
      <c r="C102" s="123"/>
      <c r="D102" s="126"/>
      <c r="E102" s="126"/>
      <c r="F102" s="126"/>
      <c r="G102" s="126"/>
      <c r="H102" s="126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</row>
    <row r="103" spans="1:21" ht="21.95" customHeight="1">
      <c r="A103" s="122"/>
      <c r="B103" s="123"/>
      <c r="C103" s="123"/>
      <c r="D103" s="126"/>
      <c r="E103" s="126"/>
      <c r="F103" s="126"/>
      <c r="G103" s="126"/>
      <c r="H103" s="126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</row>
    <row r="104" spans="1:21" ht="21.95" customHeight="1">
      <c r="A104" s="122"/>
      <c r="B104" s="123"/>
      <c r="C104" s="123"/>
      <c r="D104" s="126"/>
      <c r="E104" s="126"/>
      <c r="F104" s="126"/>
      <c r="G104" s="126"/>
      <c r="H104" s="126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</row>
    <row r="105" spans="1:21" ht="21.95" customHeight="1">
      <c r="A105" s="122"/>
      <c r="B105" s="123"/>
      <c r="C105" s="123"/>
      <c r="D105" s="126"/>
      <c r="E105" s="126"/>
      <c r="F105" s="126"/>
      <c r="G105" s="126"/>
      <c r="H105" s="126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</row>
    <row r="106" spans="1:21" ht="21.95" customHeight="1">
      <c r="A106" s="122"/>
      <c r="B106" s="123"/>
      <c r="C106" s="123"/>
      <c r="D106" s="126"/>
      <c r="E106" s="126"/>
      <c r="F106" s="126"/>
      <c r="G106" s="126"/>
      <c r="H106" s="126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</row>
    <row r="107" spans="1:21" ht="21.95" customHeight="1">
      <c r="A107" s="122"/>
      <c r="B107" s="123"/>
      <c r="C107" s="123"/>
      <c r="D107" s="126"/>
      <c r="E107" s="126"/>
      <c r="F107" s="126"/>
      <c r="G107" s="126"/>
      <c r="H107" s="126"/>
      <c r="I107" s="122"/>
      <c r="J107" s="122"/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</row>
    <row r="108" spans="1:21" ht="21.95" customHeight="1">
      <c r="A108" s="122"/>
      <c r="B108" s="123"/>
      <c r="C108" s="123"/>
      <c r="D108" s="126"/>
      <c r="E108" s="126"/>
      <c r="F108" s="126"/>
      <c r="G108" s="126"/>
      <c r="H108" s="126"/>
      <c r="I108" s="122"/>
      <c r="J108" s="122"/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</row>
  </sheetData>
  <mergeCells count="46">
    <mergeCell ref="A7:U7"/>
    <mergeCell ref="S1:T1"/>
    <mergeCell ref="G1:H1"/>
    <mergeCell ref="I1:L1"/>
    <mergeCell ref="M1:P1"/>
    <mergeCell ref="Q1:R1"/>
    <mergeCell ref="C94:R94"/>
    <mergeCell ref="C61:J62"/>
    <mergeCell ref="I82:L82"/>
    <mergeCell ref="I83:L83"/>
    <mergeCell ref="N83:T83"/>
    <mergeCell ref="I84:L84"/>
    <mergeCell ref="N84:T84"/>
    <mergeCell ref="F53:I53"/>
    <mergeCell ref="I87:M87"/>
    <mergeCell ref="C92:K92"/>
    <mergeCell ref="B78:D78"/>
    <mergeCell ref="F78:J78"/>
    <mergeCell ref="R76:T76"/>
    <mergeCell ref="R77:T77"/>
    <mergeCell ref="L62:P62"/>
    <mergeCell ref="A38:U38"/>
    <mergeCell ref="A8:U8"/>
    <mergeCell ref="A39:U39"/>
    <mergeCell ref="R41:T41"/>
    <mergeCell ref="B14:D14"/>
    <mergeCell ref="B16:D16"/>
    <mergeCell ref="L32:P32"/>
    <mergeCell ref="C31:J32"/>
    <mergeCell ref="R18:T18"/>
    <mergeCell ref="C20:D20"/>
    <mergeCell ref="C22:D22"/>
    <mergeCell ref="F23:I23"/>
    <mergeCell ref="N18:P18"/>
    <mergeCell ref="N22:R22"/>
    <mergeCell ref="F14:M15"/>
    <mergeCell ref="F22:J22"/>
    <mergeCell ref="C50:D50"/>
    <mergeCell ref="C52:D52"/>
    <mergeCell ref="F52:J52"/>
    <mergeCell ref="N52:R52"/>
    <mergeCell ref="B44:D44"/>
    <mergeCell ref="F44:M45"/>
    <mergeCell ref="R48:T48"/>
    <mergeCell ref="B46:D46"/>
    <mergeCell ref="N48:P48"/>
  </mergeCells>
  <phoneticPr fontId="14"/>
  <pageMargins left="0.78740157480314965" right="0.31496062992125984" top="0.98425196850393704" bottom="0.669291338582677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監理内訳書</vt:lpstr>
      <vt:lpstr>監理出来高調書</vt:lpstr>
      <vt:lpstr>【1項】部分引渡し請負代金額計算書</vt:lpstr>
      <vt:lpstr>【1項】指定部分に係る業務完了届 </vt:lpstr>
      <vt:lpstr>【1項】業務完了届</vt:lpstr>
      <vt:lpstr>【1項】(参考担当課決裁)　部分引渡し協議通知</vt:lpstr>
      <vt:lpstr>【2項】部分引渡し請負代金額計算書</vt:lpstr>
      <vt:lpstr>【2項】引渡部分に係る工事目的物引渡書</vt:lpstr>
      <vt:lpstr>【2項】 (参考担当課決裁)　部分引渡し協議通知</vt:lpstr>
      <vt:lpstr>Sheet1</vt:lpstr>
      <vt:lpstr>'【1項】(参考担当課決裁)　部分引渡し協議通知'!Print_Area</vt:lpstr>
      <vt:lpstr>'【1項】指定部分に係る業務完了届 '!Print_Area</vt:lpstr>
      <vt:lpstr>【1項】部分引渡し請負代金額計算書!Print_Area</vt:lpstr>
      <vt:lpstr>'【2項】 (参考担当課決裁)　部分引渡し協議通知'!Print_Area</vt:lpstr>
      <vt:lpstr>【2項】引渡部分に係る工事目的物引渡書!Print_Area</vt:lpstr>
      <vt:lpstr>【2項】部分引渡し請負代金額計算書!Print_Area</vt:lpstr>
    </vt:vector>
  </TitlesOfParts>
  <Company>長野市役所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MaSaHiRo.UcHiYaMa</dc:creator>
  <cp:lastModifiedBy>00045735</cp:lastModifiedBy>
  <cp:lastPrinted>2018-04-16T05:05:53Z</cp:lastPrinted>
  <dcterms:created xsi:type="dcterms:W3CDTF">2010-10-01T11:51:47Z</dcterms:created>
  <dcterms:modified xsi:type="dcterms:W3CDTF">2022-02-14T23:34:21Z</dcterms:modified>
</cp:coreProperties>
</file>